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関東" sheetId="1" r:id="rId1"/>
    <sheet name="中京" sheetId="2" r:id="rId2"/>
    <sheet name="関西" sheetId="3" r:id="rId3"/>
    <sheet name="九州" sheetId="4" r:id="rId4"/>
    <sheet name="お問合せ先一覧" sheetId="5" r:id="rId5"/>
  </sheets>
  <definedNames>
    <definedName name="_xlnm.Print_Area" localSheetId="4">'お問合せ先一覧'!$A$1:$H$61</definedName>
    <definedName name="_xlnm.Print_Area" localSheetId="2">'関西'!$A$1:$AA$74</definedName>
    <definedName name="_xlnm.Print_Area" localSheetId="0">'関東'!$A$1:$AA$73</definedName>
    <definedName name="_xlnm.Print_Area" localSheetId="3">'九州'!$A$1:$AC$54</definedName>
    <definedName name="_xlnm.Print_Area" localSheetId="1">'中京'!$A$1:$Y$60</definedName>
  </definedNames>
  <calcPr fullCalcOnLoad="1"/>
</workbook>
</file>

<file path=xl/sharedStrings.xml><?xml version="1.0" encoding="utf-8"?>
<sst xmlns="http://schemas.openxmlformats.org/spreadsheetml/2006/main" count="1909" uniqueCount="518">
  <si>
    <t xml:space="preserve"> </t>
  </si>
  <si>
    <t>ETA SHA</t>
  </si>
  <si>
    <t>SKT4</t>
  </si>
  <si>
    <t>横浜</t>
  </si>
  <si>
    <t>東京</t>
  </si>
  <si>
    <t>大阪</t>
  </si>
  <si>
    <t>神戸</t>
  </si>
  <si>
    <t xml:space="preserve"> TEL</t>
  </si>
  <si>
    <t xml:space="preserve"> FAX</t>
  </si>
  <si>
    <t>住所</t>
  </si>
  <si>
    <t>問い合わせ先業者</t>
  </si>
  <si>
    <t>神戸</t>
  </si>
  <si>
    <t>保税地域ＣＤ</t>
  </si>
  <si>
    <t>078-304-1215/17</t>
  </si>
  <si>
    <t>WGQ1</t>
  </si>
  <si>
    <t>DELIVERY BY TRUCK</t>
  </si>
  <si>
    <t>ETD SHA</t>
  </si>
  <si>
    <t>ETA/D NGO</t>
  </si>
  <si>
    <t>ETA/D OSA</t>
  </si>
  <si>
    <t>ETA/D UKB</t>
  </si>
  <si>
    <t>山九 本牧埠頭BCコンテナターミナル BC１</t>
  </si>
  <si>
    <t>WK</t>
  </si>
  <si>
    <t>BERTH</t>
  </si>
  <si>
    <t>LANE</t>
  </si>
  <si>
    <t>VESSEL</t>
  </si>
  <si>
    <t>VOYAGE
IMP/EXP</t>
  </si>
  <si>
    <t>ETA/D TYO</t>
  </si>
  <si>
    <t>ETA/D YOK</t>
  </si>
  <si>
    <t>門司</t>
  </si>
  <si>
    <t>博多</t>
  </si>
  <si>
    <t>博多港運㈱</t>
  </si>
  <si>
    <t>福岡県福岡市東区破小崎箱崎ふ頭 4-5-9</t>
  </si>
  <si>
    <t>博多港運 香椎パークポートコンテナターミナル</t>
  </si>
  <si>
    <t>WGQ1</t>
  </si>
  <si>
    <t>WGQ4</t>
  </si>
  <si>
    <t>SKT6</t>
  </si>
  <si>
    <t>T2</t>
  </si>
  <si>
    <t>N5</t>
  </si>
  <si>
    <t>S6</t>
  </si>
  <si>
    <t>S5</t>
  </si>
  <si>
    <t>S7</t>
  </si>
  <si>
    <t>ダイトーコーポレーション 大井２号</t>
  </si>
  <si>
    <t>日新　南本牧ターミナル MC1,2</t>
  </si>
  <si>
    <t>日新 夢洲 C-10-12 コンテナターミナル</t>
  </si>
  <si>
    <t>HASCO</t>
  </si>
  <si>
    <t>SITC</t>
  </si>
  <si>
    <r>
      <rPr>
        <sz val="25"/>
        <rFont val="ＭＳ Ｐゴシック"/>
        <family val="3"/>
      </rPr>
      <t xml:space="preserve">太倉
</t>
    </r>
    <r>
      <rPr>
        <sz val="25"/>
        <rFont val="Arial"/>
        <family val="2"/>
      </rPr>
      <t>TAICANG</t>
    </r>
  </si>
  <si>
    <t>PORT</t>
  </si>
  <si>
    <t>CY OPEN</t>
  </si>
  <si>
    <r>
      <rPr>
        <sz val="22"/>
        <rFont val="ＭＳ Ｐゴシック"/>
        <family val="3"/>
      </rPr>
      <t>月</t>
    </r>
  </si>
  <si>
    <r>
      <rPr>
        <sz val="22"/>
        <rFont val="ＭＳ Ｐゴシック"/>
        <family val="3"/>
      </rPr>
      <t>月</t>
    </r>
    <r>
      <rPr>
        <sz val="22"/>
        <rFont val="Arial"/>
        <family val="2"/>
      </rPr>
      <t>-</t>
    </r>
    <r>
      <rPr>
        <sz val="22"/>
        <rFont val="ＭＳ Ｐゴシック"/>
        <family val="3"/>
      </rPr>
      <t>火</t>
    </r>
  </si>
  <si>
    <r>
      <rPr>
        <sz val="22"/>
        <rFont val="ＭＳ Ｐゴシック"/>
        <family val="3"/>
      </rPr>
      <t>水</t>
    </r>
  </si>
  <si>
    <r>
      <rPr>
        <sz val="22"/>
        <rFont val="ＭＳ Ｐゴシック"/>
        <family val="3"/>
      </rPr>
      <t>水</t>
    </r>
    <r>
      <rPr>
        <sz val="22"/>
        <rFont val="Arial"/>
        <family val="2"/>
      </rPr>
      <t>-</t>
    </r>
    <r>
      <rPr>
        <sz val="22"/>
        <rFont val="ＭＳ Ｐゴシック"/>
        <family val="3"/>
      </rPr>
      <t>木</t>
    </r>
  </si>
  <si>
    <r>
      <rPr>
        <sz val="22"/>
        <rFont val="ＭＳ Ｐゴシック"/>
        <family val="3"/>
      </rPr>
      <t>金</t>
    </r>
  </si>
  <si>
    <r>
      <rPr>
        <sz val="22"/>
        <rFont val="ＭＳ Ｐゴシック"/>
        <family val="3"/>
      </rPr>
      <t>水</t>
    </r>
    <r>
      <rPr>
        <sz val="22"/>
        <rFont val="Arial"/>
        <family val="2"/>
      </rPr>
      <t>-</t>
    </r>
    <r>
      <rPr>
        <sz val="22"/>
        <rFont val="ＭＳ Ｐゴシック"/>
        <family val="3"/>
      </rPr>
      <t>木</t>
    </r>
  </si>
  <si>
    <r>
      <rPr>
        <sz val="22"/>
        <rFont val="ＭＳ Ｐゴシック"/>
        <family val="3"/>
      </rPr>
      <t>木</t>
    </r>
    <r>
      <rPr>
        <sz val="22"/>
        <rFont val="Arial"/>
        <family val="2"/>
      </rPr>
      <t>-</t>
    </r>
    <r>
      <rPr>
        <sz val="22"/>
        <rFont val="ＭＳ Ｐゴシック"/>
        <family val="3"/>
      </rPr>
      <t>金</t>
    </r>
  </si>
  <si>
    <r>
      <rPr>
        <sz val="22"/>
        <rFont val="ＭＳ Ｐゴシック"/>
        <family val="3"/>
      </rPr>
      <t>月</t>
    </r>
    <r>
      <rPr>
        <sz val="22"/>
        <rFont val="Arial"/>
        <family val="2"/>
      </rPr>
      <t>-</t>
    </r>
    <r>
      <rPr>
        <sz val="22"/>
        <rFont val="ＭＳ Ｐゴシック"/>
        <family val="3"/>
      </rPr>
      <t>火</t>
    </r>
  </si>
  <si>
    <r>
      <rPr>
        <sz val="22"/>
        <rFont val="ＭＳ Ｐゴシック"/>
        <family val="3"/>
      </rPr>
      <t>月</t>
    </r>
    <r>
      <rPr>
        <sz val="22"/>
        <rFont val="Arial"/>
        <family val="2"/>
      </rPr>
      <t>AM</t>
    </r>
  </si>
  <si>
    <r>
      <rPr>
        <sz val="22"/>
        <rFont val="ＭＳ Ｐゴシック"/>
        <family val="3"/>
      </rPr>
      <t>火</t>
    </r>
  </si>
  <si>
    <t>U2</t>
  </si>
  <si>
    <t>SNG6</t>
  </si>
  <si>
    <t>N7</t>
  </si>
  <si>
    <t>U6</t>
  </si>
  <si>
    <t>▲</t>
  </si>
  <si>
    <r>
      <rPr>
        <sz val="22"/>
        <rFont val="ＭＳ Ｐゴシック"/>
        <family val="3"/>
      </rPr>
      <t>書類</t>
    </r>
    <r>
      <rPr>
        <sz val="22"/>
        <rFont val="Arial"/>
        <family val="2"/>
      </rPr>
      <t>CUT</t>
    </r>
  </si>
  <si>
    <t xml:space="preserve">SKT6 </t>
  </si>
  <si>
    <r>
      <rPr>
        <sz val="22"/>
        <rFont val="ＭＳ Ｐゴシック"/>
        <family val="3"/>
      </rPr>
      <t>横浜</t>
    </r>
  </si>
  <si>
    <r>
      <rPr>
        <sz val="22"/>
        <rFont val="ＭＳ Ｐゴシック"/>
        <family val="3"/>
      </rPr>
      <t>金</t>
    </r>
  </si>
  <si>
    <r>
      <rPr>
        <sz val="22"/>
        <rFont val="ＭＳ Ｐゴシック"/>
        <family val="3"/>
      </rPr>
      <t>東京</t>
    </r>
  </si>
  <si>
    <t>SKT4</t>
  </si>
  <si>
    <r>
      <rPr>
        <sz val="22"/>
        <rFont val="ＭＳ Ｐゴシック"/>
        <family val="3"/>
      </rPr>
      <t>月</t>
    </r>
  </si>
  <si>
    <r>
      <rPr>
        <sz val="22"/>
        <rFont val="ＭＳ Ｐゴシック"/>
        <family val="3"/>
      </rPr>
      <t>火</t>
    </r>
  </si>
  <si>
    <r>
      <rPr>
        <sz val="22"/>
        <rFont val="ＭＳ Ｐゴシック"/>
        <family val="3"/>
      </rPr>
      <t>大阪</t>
    </r>
  </si>
  <si>
    <r>
      <rPr>
        <sz val="22"/>
        <rFont val="ＭＳ Ｐゴシック"/>
        <family val="3"/>
      </rPr>
      <t>神戸</t>
    </r>
  </si>
  <si>
    <r>
      <rPr>
        <sz val="22"/>
        <rFont val="ＭＳ Ｐゴシック"/>
        <family val="3"/>
      </rPr>
      <t>水</t>
    </r>
  </si>
  <si>
    <r>
      <rPr>
        <sz val="22"/>
        <rFont val="ＭＳ Ｐゴシック"/>
        <family val="3"/>
      </rPr>
      <t>木</t>
    </r>
  </si>
  <si>
    <t>WGQ5</t>
  </si>
  <si>
    <t>SJJ</t>
  </si>
  <si>
    <t>辰巳商会 南港 C-4 コンテナターミナル</t>
  </si>
  <si>
    <t>MILD TUNE</t>
  </si>
  <si>
    <t>山九㈱東京支店</t>
  </si>
  <si>
    <t>山九㈱大阪支店</t>
  </si>
  <si>
    <t>山九㈱福岡支店</t>
  </si>
  <si>
    <t>日本通運㈱門司海運支店</t>
  </si>
  <si>
    <t>JJ SUN</t>
  </si>
  <si>
    <t>三井倉庫九州 太刀浦第１コンテナターミナル</t>
  </si>
  <si>
    <t>06-6479-3800</t>
  </si>
  <si>
    <t>06-6479-3802</t>
  </si>
  <si>
    <t>03-3529-3944</t>
  </si>
  <si>
    <t>03-3529-1028</t>
  </si>
  <si>
    <t>093-332-6020</t>
  </si>
  <si>
    <t>093-332-6021</t>
  </si>
  <si>
    <t>092-633-3960</t>
  </si>
  <si>
    <t xml:space="preserve"> TEL</t>
  </si>
  <si>
    <t xml:space="preserve"> FAX</t>
  </si>
  <si>
    <t>◇</t>
  </si>
  <si>
    <t>03-3799-5236</t>
  </si>
  <si>
    <t>1FD01</t>
  </si>
  <si>
    <t>045-623-8625</t>
  </si>
  <si>
    <t>2EKF5</t>
  </si>
  <si>
    <t>045-624-5954</t>
  </si>
  <si>
    <t>2EKE1</t>
  </si>
  <si>
    <t>名古屋</t>
  </si>
  <si>
    <t>　◇　</t>
  </si>
  <si>
    <t>0567-66-3411</t>
  </si>
  <si>
    <t>5ED12</t>
  </si>
  <si>
    <t>△</t>
  </si>
  <si>
    <t>0567-66-3389</t>
  </si>
  <si>
    <t>☆</t>
  </si>
  <si>
    <t>06-4804-8132</t>
  </si>
  <si>
    <t>4ED74</t>
  </si>
  <si>
    <t>4ID05</t>
  </si>
  <si>
    <t>3FDU1</t>
  </si>
  <si>
    <t>078-306-5688</t>
  </si>
  <si>
    <t>3FDN4</t>
  </si>
  <si>
    <t>★</t>
  </si>
  <si>
    <t>093-321-3873</t>
  </si>
  <si>
    <t>6CJ66</t>
  </si>
  <si>
    <t>092-663-3123</t>
  </si>
  <si>
    <t>6TK26</t>
  </si>
  <si>
    <t>03-3520-0339</t>
  </si>
  <si>
    <t>03-3528-4680</t>
  </si>
  <si>
    <t>045-623-2933</t>
  </si>
  <si>
    <t>0567-66-3410</t>
  </si>
  <si>
    <t>06-6612-4592</t>
  </si>
  <si>
    <t>06-6612-3629</t>
  </si>
  <si>
    <t>神戸</t>
  </si>
  <si>
    <t>06-6577-3901</t>
  </si>
  <si>
    <t>06-6574-3911</t>
  </si>
  <si>
    <t>092-663-3131</t>
  </si>
  <si>
    <t>06-6577-3901</t>
  </si>
  <si>
    <t>06-6574-3911</t>
  </si>
  <si>
    <t>092-633-3940</t>
  </si>
  <si>
    <t>山九㈱横浜支店</t>
  </si>
  <si>
    <t>山九㈱神戸支店</t>
  </si>
  <si>
    <t>078-371-3091</t>
  </si>
  <si>
    <t>078-371-3094</t>
  </si>
  <si>
    <r>
      <rPr>
        <sz val="22"/>
        <rFont val="ＭＳ Ｐゴシック"/>
        <family val="3"/>
      </rPr>
      <t>名古屋</t>
    </r>
  </si>
  <si>
    <t>GLORY ZHENDONG</t>
  </si>
  <si>
    <t>GLORY GUANDONG</t>
  </si>
  <si>
    <t>○/✇</t>
  </si>
  <si>
    <t>T22</t>
  </si>
  <si>
    <t>ETA/D HKT</t>
  </si>
  <si>
    <t>ETA/D MOJ</t>
  </si>
  <si>
    <t>ETA/D HBK</t>
  </si>
  <si>
    <t>ひびき</t>
  </si>
  <si>
    <t>093-752-0869</t>
  </si>
  <si>
    <t>6SJ01</t>
  </si>
  <si>
    <t>山九㈱神戸支店</t>
  </si>
  <si>
    <t>山九㈱横浜支店</t>
  </si>
  <si>
    <t>ひびき</t>
  </si>
  <si>
    <t>山九㈱若松支店</t>
  </si>
  <si>
    <t>ひびきコンテナターミナル</t>
  </si>
  <si>
    <t>093-752-0860</t>
  </si>
  <si>
    <t>〒550-0002 大阪府大阪市西区江戸堀1-19-10 三共肥後橋ビル2階</t>
  </si>
  <si>
    <t xml:space="preserve"> 港</t>
  </si>
  <si>
    <t>日本CY施設案内</t>
  </si>
  <si>
    <t>045-623-2933(輸出/輸入/ P/U ORDER)</t>
  </si>
  <si>
    <t>045-624-5896P/U ORDERは山九（045-623-2933）</t>
  </si>
  <si>
    <t>日本通運 鍋田ターミナル(NUCT)</t>
  </si>
  <si>
    <t>三井倉庫 鍋田ターミナル(NUCT)</t>
  </si>
  <si>
    <t>0567-66-3393
*P/U ORDERは日本通運（0567-66-3410）</t>
  </si>
  <si>
    <t xml:space="preserve">06-4804-8130                                                                                   *P/U ORDER・問い合わせは山九（06-6612-4592） </t>
  </si>
  <si>
    <t>06-6612-3152(輸入)/06-6612-3151(輸出)　　　　　　　　　　　　　　　　　　　　　　*P/U ORDER・問い合わせは山九（06-6612-4592）</t>
  </si>
  <si>
    <r>
      <t>06-6612-3159(輸出入)　</t>
    </r>
  </si>
  <si>
    <t xml:space="preserve"> 山九 神戸コンテターミナル (KICT) PC NO.16/17</t>
  </si>
  <si>
    <t>078-304-1214(輸入)/1216(輸出)                                                                                                                                                                                                                             
*P/U ORDERは山九（06-6577-3901)</t>
  </si>
  <si>
    <t>日新 PC-14</t>
  </si>
  <si>
    <t>078-306-5682
*P/U ORDERは山九 (06-6577-3901)</t>
  </si>
  <si>
    <t>093-332-6020 (輸出/輸入/ P/U ORDER)</t>
  </si>
  <si>
    <t>093-332-5328
*P/U ORDERは日通（093-332-6020）</t>
  </si>
  <si>
    <t xml:space="preserve"> 山九 ひびきコンテターミナル</t>
  </si>
  <si>
    <t>○空バンピックアップオーダー 問い合わせ先</t>
  </si>
  <si>
    <t>PICK UP ヤード</t>
  </si>
  <si>
    <t>山九 本牧DG共同VP</t>
  </si>
  <si>
    <t>日本通運　NUCT VP</t>
  </si>
  <si>
    <t>南港山九 C7/辰巳 C4 VP</t>
  </si>
  <si>
    <t xml:space="preserve">山九 PC.16/17 KICT VP </t>
  </si>
  <si>
    <t>日本通運門司海運支店VP</t>
  </si>
  <si>
    <t xml:space="preserve">博多港運 香椎 VP </t>
  </si>
  <si>
    <t>○DOCK RECEIPT / ACL 問い合わせ先</t>
  </si>
  <si>
    <t xml:space="preserve"> 代理店</t>
  </si>
  <si>
    <t>○B/L発行店</t>
  </si>
  <si>
    <t xml:space="preserve"> 発行地</t>
  </si>
  <si>
    <t xml:space="preserve"> 代理店</t>
  </si>
  <si>
    <r>
      <rPr>
        <sz val="25"/>
        <rFont val="ＭＳ Ｐゴシック"/>
        <family val="3"/>
      </rPr>
      <t>運航船社
※黄色が</t>
    </r>
    <r>
      <rPr>
        <sz val="25"/>
        <rFont val="Arial"/>
        <family val="2"/>
      </rPr>
      <t>HASCO</t>
    </r>
    <r>
      <rPr>
        <sz val="25"/>
        <rFont val="ＭＳ Ｐゴシック"/>
        <family val="3"/>
      </rPr>
      <t>運航船</t>
    </r>
  </si>
  <si>
    <r>
      <rPr>
        <sz val="22"/>
        <rFont val="ＭＳ Ｐゴシック"/>
        <family val="3"/>
      </rPr>
      <t>◇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辰巳商会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南港</t>
    </r>
    <r>
      <rPr>
        <sz val="22"/>
        <rFont val="Arial"/>
        <family val="2"/>
      </rPr>
      <t xml:space="preserve"> C-4 </t>
    </r>
    <r>
      <rPr>
        <sz val="22"/>
        <rFont val="ＭＳ Ｐゴシック"/>
        <family val="3"/>
      </rPr>
      <t>コンテナターミナル</t>
    </r>
  </si>
  <si>
    <r>
      <rPr>
        <sz val="22"/>
        <rFont val="ＭＳ Ｐゴシック"/>
        <family val="3"/>
      </rPr>
      <t>◇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山九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神戸コンテターミナル</t>
    </r>
    <r>
      <rPr>
        <sz val="22"/>
        <rFont val="Arial"/>
        <family val="2"/>
      </rPr>
      <t xml:space="preserve"> (KICT) PC NO.16/17</t>
    </r>
  </si>
  <si>
    <r>
      <rPr>
        <sz val="25"/>
        <rFont val="ＭＳ Ｐゴシック"/>
        <family val="3"/>
      </rPr>
      <t xml:space="preserve">太倉
</t>
    </r>
    <r>
      <rPr>
        <sz val="25"/>
        <rFont val="Arial"/>
        <family val="2"/>
      </rPr>
      <t>TAICANG</t>
    </r>
  </si>
  <si>
    <r>
      <rPr>
        <sz val="25"/>
        <rFont val="ＭＳ Ｐゴシック"/>
        <family val="3"/>
      </rPr>
      <t>火</t>
    </r>
  </si>
  <si>
    <r>
      <rPr>
        <sz val="22"/>
        <rFont val="ＭＳ Ｐゴシック"/>
        <family val="3"/>
      </rPr>
      <t>門司</t>
    </r>
  </si>
  <si>
    <r>
      <rPr>
        <sz val="22"/>
        <rFont val="ＭＳ Ｐゴシック"/>
        <family val="3"/>
      </rPr>
      <t>木</t>
    </r>
  </si>
  <si>
    <r>
      <t xml:space="preserve">WGQ4 </t>
    </r>
    <r>
      <rPr>
        <sz val="22"/>
        <rFont val="ＭＳ Ｐゴシック"/>
        <family val="3"/>
      </rPr>
      <t>：上海外高橋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第</t>
    </r>
    <r>
      <rPr>
        <sz val="22"/>
        <rFont val="Arial"/>
        <family val="2"/>
      </rPr>
      <t>4</t>
    </r>
    <r>
      <rPr>
        <sz val="22"/>
        <rFont val="ＭＳ Ｐゴシック"/>
        <family val="3"/>
      </rPr>
      <t>期</t>
    </r>
  </si>
  <si>
    <r>
      <rPr>
        <sz val="25"/>
        <rFont val="ＭＳ Ｐゴシック"/>
        <family val="3"/>
      </rPr>
      <t>土</t>
    </r>
  </si>
  <si>
    <r>
      <t xml:space="preserve">     </t>
    </r>
  </si>
  <si>
    <t>S2</t>
  </si>
  <si>
    <t>山九㈱門司支店</t>
  </si>
  <si>
    <t>093-342-7993</t>
  </si>
  <si>
    <t>093-332-7032</t>
  </si>
  <si>
    <t xml:space="preserve">山九(株)ひびき代理店  </t>
  </si>
  <si>
    <t>XIU HONG</t>
  </si>
  <si>
    <r>
      <rPr>
        <sz val="22"/>
        <rFont val="ＭＳ Ｐゴシック"/>
        <family val="3"/>
      </rPr>
      <t>博多</t>
    </r>
  </si>
  <si>
    <r>
      <rPr>
        <sz val="22"/>
        <rFont val="ＭＳ Ｐゴシック"/>
        <family val="3"/>
      </rPr>
      <t>ひびき</t>
    </r>
  </si>
  <si>
    <t>1AD14</t>
  </si>
  <si>
    <t>03-3599-3772</t>
  </si>
  <si>
    <t>中防Y2ターミナル　</t>
  </si>
  <si>
    <t>03-3599-3700
*P/U ORDERは山九（03-3520-0339）</t>
  </si>
  <si>
    <t>〇</t>
  </si>
  <si>
    <t>TEL：06-6612-5111　　　　　　　　　　　　　　　　　　　　*P/U ORDER・問い合わせは山九（06-6612-4592）</t>
  </si>
  <si>
    <t>辰巳商会 南港コンテナターミナルC-1</t>
  </si>
  <si>
    <t>住友倉庫 PC-16/17(KICT)</t>
  </si>
  <si>
    <t>078-304-1214
*P/U ORDERは山九 (06-6577-3901)</t>
  </si>
  <si>
    <t>078-304-1215</t>
  </si>
  <si>
    <t>4ID03</t>
  </si>
  <si>
    <t>06-6612-5050(輸出入)　</t>
  </si>
  <si>
    <t>SINO</t>
  </si>
  <si>
    <t>□</t>
  </si>
  <si>
    <t>夢洲コンテナターミナル C10-12(DICT)　　㈱住友倉庫</t>
  </si>
  <si>
    <t>TEL：06-6612-1324　　　　　　　　　　　　　　　　　　　　*P/U ORDER・問い合わせは山九（06-6612-4592）</t>
  </si>
  <si>
    <t>06-6614-0564(輸出入)　</t>
  </si>
  <si>
    <t>4ED71</t>
  </si>
  <si>
    <t>☆/〇</t>
  </si>
  <si>
    <t>JJ TOKYO</t>
  </si>
  <si>
    <t>AAA</t>
  </si>
  <si>
    <t>CCC</t>
  </si>
  <si>
    <t>SKIP</t>
  </si>
  <si>
    <t>日本通運 太刀浦第1コンテナターミナル</t>
  </si>
  <si>
    <t>6CJ65</t>
  </si>
  <si>
    <t>▲</t>
  </si>
  <si>
    <t>CONSERO</t>
  </si>
  <si>
    <t>AS SERENA</t>
  </si>
  <si>
    <t>052-433-1512</t>
  </si>
  <si>
    <t>052-433-1559</t>
  </si>
  <si>
    <t xml:space="preserve">052-433-1559 </t>
  </si>
  <si>
    <t>東京国際コンテナターミナル (大井 3/4 号) / 株式会社宇徳</t>
  </si>
  <si>
    <t>1FD03</t>
  </si>
  <si>
    <t>輸入03-3790-0670
輸出03-3790-6271</t>
  </si>
  <si>
    <t>TIGER LIANYUNGANG</t>
  </si>
  <si>
    <t>Tel. 06-6479-3800</t>
  </si>
  <si>
    <t>Fax 06-6479-3802</t>
  </si>
  <si>
    <t>ETD TAG</t>
  </si>
  <si>
    <t>ETA TAG</t>
  </si>
  <si>
    <t>CY CUT</t>
  </si>
  <si>
    <t>ETA/D</t>
  </si>
  <si>
    <t>DELIVERY BY BARGE</t>
  </si>
  <si>
    <r>
      <rPr>
        <sz val="28"/>
        <rFont val="ＭＳ Ｐゴシック"/>
        <family val="3"/>
      </rPr>
      <t>※</t>
    </r>
    <r>
      <rPr>
        <sz val="28"/>
        <rFont val="Arial"/>
        <family val="2"/>
      </rPr>
      <t>1 YUEYANG</t>
    </r>
    <r>
      <rPr>
        <sz val="28"/>
        <rFont val="ＭＳ Ｐゴシック"/>
        <family val="3"/>
      </rPr>
      <t>港にてトランシップします。</t>
    </r>
  </si>
  <si>
    <r>
      <rPr>
        <sz val="28"/>
        <rFont val="ＭＳ Ｐゴシック"/>
        <family val="3"/>
      </rPr>
      <t>※</t>
    </r>
    <r>
      <rPr>
        <sz val="28"/>
        <rFont val="Arial"/>
        <family val="2"/>
      </rPr>
      <t>2 JIUJIANG</t>
    </r>
    <r>
      <rPr>
        <sz val="28"/>
        <rFont val="ＭＳ Ｐゴシック"/>
        <family val="3"/>
      </rPr>
      <t>港にてトランシップします。</t>
    </r>
  </si>
  <si>
    <t>Tel. 03-3519-8600</t>
  </si>
  <si>
    <t>Fax 03-3519-8604</t>
  </si>
  <si>
    <r>
      <t xml:space="preserve">WGQ1 </t>
    </r>
    <r>
      <rPr>
        <sz val="22"/>
        <rFont val="ＭＳ Ｐゴシック"/>
        <family val="3"/>
      </rPr>
      <t>：上海外高橋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第</t>
    </r>
    <r>
      <rPr>
        <sz val="22"/>
        <rFont val="Arial"/>
        <family val="2"/>
      </rPr>
      <t>1</t>
    </r>
    <r>
      <rPr>
        <sz val="22"/>
        <rFont val="ＭＳ Ｐゴシック"/>
        <family val="3"/>
      </rPr>
      <t>期</t>
    </r>
  </si>
  <si>
    <r>
      <rPr>
        <b/>
        <sz val="28"/>
        <rFont val="ＭＳ Ｐゴシック"/>
        <family val="3"/>
      </rPr>
      <t>海華シッピングジャパン株式会社</t>
    </r>
  </si>
  <si>
    <r>
      <t xml:space="preserve">Shanghai Hai Hua Shipping Co.,Ltd.                  </t>
    </r>
    <r>
      <rPr>
        <sz val="26"/>
        <rFont val="ＭＳ Ｐゴシック"/>
        <family val="3"/>
      </rPr>
      <t>　</t>
    </r>
  </si>
  <si>
    <r>
      <rPr>
        <sz val="26"/>
        <rFont val="ＭＳ Ｐゴシック"/>
        <family val="3"/>
      </rPr>
      <t>上海海華輪船有限公司</t>
    </r>
    <r>
      <rPr>
        <sz val="26"/>
        <rFont val="Arial"/>
        <family val="2"/>
      </rPr>
      <t xml:space="preserve">             </t>
    </r>
    <r>
      <rPr>
        <u val="single"/>
        <sz val="26"/>
        <color indexed="12"/>
        <rFont val="Arial"/>
        <family val="2"/>
      </rPr>
      <t xml:space="preserve"> </t>
    </r>
  </si>
  <si>
    <r>
      <rPr>
        <sz val="26"/>
        <rFont val="ＭＳ Ｐゴシック"/>
        <family val="3"/>
      </rPr>
      <t>東京本社：東京都港区西新橋</t>
    </r>
    <r>
      <rPr>
        <sz val="26"/>
        <rFont val="Arial"/>
        <family val="2"/>
      </rPr>
      <t xml:space="preserve">1-15-4 </t>
    </r>
    <r>
      <rPr>
        <sz val="26"/>
        <rFont val="ＭＳ Ｐゴシック"/>
        <family val="3"/>
      </rPr>
      <t>銀泉西新橋ビル</t>
    </r>
    <r>
      <rPr>
        <sz val="26"/>
        <rFont val="Arial"/>
        <family val="2"/>
      </rPr>
      <t>3</t>
    </r>
    <r>
      <rPr>
        <sz val="26"/>
        <rFont val="ＭＳ Ｐゴシック"/>
        <family val="3"/>
      </rPr>
      <t>階</t>
    </r>
  </si>
  <si>
    <r>
      <rPr>
        <sz val="26"/>
        <rFont val="ＭＳ Ｐゴシック"/>
        <family val="3"/>
      </rPr>
      <t>大阪支店：大阪市西区江戸堀</t>
    </r>
    <r>
      <rPr>
        <sz val="26"/>
        <rFont val="Arial"/>
        <family val="2"/>
      </rPr>
      <t xml:space="preserve">1-19-10 </t>
    </r>
    <r>
      <rPr>
        <sz val="26"/>
        <rFont val="ＭＳ Ｐゴシック"/>
        <family val="3"/>
      </rPr>
      <t>三共肥後橋ビル</t>
    </r>
    <r>
      <rPr>
        <sz val="26"/>
        <rFont val="Arial"/>
        <family val="2"/>
      </rPr>
      <t>2</t>
    </r>
    <r>
      <rPr>
        <sz val="26"/>
        <rFont val="ＭＳ Ｐゴシック"/>
        <family val="3"/>
      </rPr>
      <t>階</t>
    </r>
  </si>
  <si>
    <r>
      <t xml:space="preserve"> JAPAN - SHANGHAI / TAICANG </t>
    </r>
    <r>
      <rPr>
        <b/>
        <sz val="40"/>
        <rFont val="ＭＳ Ｐゴシック"/>
        <family val="3"/>
      </rPr>
      <t>サービス</t>
    </r>
  </si>
  <si>
    <r>
      <rPr>
        <sz val="25"/>
        <rFont val="ＭＳ Ｐゴシック"/>
        <family val="3"/>
      </rPr>
      <t xml:space="preserve">太倉
</t>
    </r>
    <r>
      <rPr>
        <sz val="25"/>
        <rFont val="Arial"/>
        <family val="2"/>
      </rPr>
      <t>TAICANG</t>
    </r>
  </si>
  <si>
    <r>
      <rPr>
        <sz val="25"/>
        <rFont val="ＭＳ Ｐゴシック"/>
        <family val="3"/>
      </rPr>
      <t xml:space="preserve">上海
</t>
    </r>
    <r>
      <rPr>
        <sz val="25"/>
        <rFont val="Arial"/>
        <family val="2"/>
      </rPr>
      <t>SHANGHAI</t>
    </r>
  </si>
  <si>
    <r>
      <rPr>
        <sz val="25"/>
        <rFont val="ＭＳ Ｐゴシック"/>
        <family val="3"/>
      </rPr>
      <t xml:space="preserve">東京
</t>
    </r>
    <r>
      <rPr>
        <sz val="25"/>
        <rFont val="Arial"/>
        <family val="2"/>
      </rPr>
      <t>TOKYO</t>
    </r>
  </si>
  <si>
    <r>
      <rPr>
        <sz val="25"/>
        <rFont val="ＭＳ Ｐゴシック"/>
        <family val="3"/>
      </rPr>
      <t xml:space="preserve">横浜
</t>
    </r>
    <r>
      <rPr>
        <sz val="25"/>
        <rFont val="Arial"/>
        <family val="2"/>
      </rPr>
      <t>YOKOHAMA</t>
    </r>
  </si>
  <si>
    <r>
      <rPr>
        <sz val="24"/>
        <rFont val="ＭＳ Ｐゴシック"/>
        <family val="3"/>
      </rPr>
      <t xml:space="preserve">重慶
</t>
    </r>
    <r>
      <rPr>
        <sz val="24"/>
        <rFont val="Arial"/>
        <family val="2"/>
      </rPr>
      <t xml:space="preserve">CHONGQING
</t>
    </r>
  </si>
  <si>
    <r>
      <rPr>
        <sz val="22"/>
        <rFont val="ＭＳ Ｐゴシック"/>
        <family val="3"/>
      </rPr>
      <t>蘇州</t>
    </r>
    <r>
      <rPr>
        <sz val="22"/>
        <rFont val="Arial"/>
        <family val="2"/>
      </rPr>
      <t xml:space="preserve"> / SUZHOU</t>
    </r>
  </si>
  <si>
    <r>
      <rPr>
        <sz val="22"/>
        <rFont val="ＭＳ Ｐゴシック"/>
        <family val="3"/>
      </rPr>
      <t>昆山</t>
    </r>
    <r>
      <rPr>
        <sz val="22"/>
        <rFont val="Arial"/>
        <family val="2"/>
      </rPr>
      <t xml:space="preserve"> / KUNSHAN</t>
    </r>
  </si>
  <si>
    <r>
      <rPr>
        <sz val="25"/>
        <rFont val="ＭＳ Ｐゴシック"/>
        <family val="3"/>
      </rPr>
      <t>日本</t>
    </r>
  </si>
  <si>
    <r>
      <rPr>
        <sz val="25"/>
        <rFont val="ＭＳ Ｐゴシック"/>
        <family val="3"/>
      </rPr>
      <t>太倉</t>
    </r>
  </si>
  <si>
    <r>
      <rPr>
        <sz val="25"/>
        <rFont val="ＭＳ Ｐゴシック"/>
        <family val="3"/>
      </rPr>
      <t>上海</t>
    </r>
    <r>
      <rPr>
        <sz val="25"/>
        <rFont val="Arial"/>
        <family val="2"/>
      </rPr>
      <t xml:space="preserve">      (EXP)</t>
    </r>
  </si>
  <si>
    <r>
      <rPr>
        <sz val="22"/>
        <rFont val="ＭＳ Ｐゴシック"/>
        <family val="3"/>
      </rPr>
      <t>無錫</t>
    </r>
    <r>
      <rPr>
        <sz val="22"/>
        <rFont val="Arial"/>
        <family val="2"/>
      </rPr>
      <t xml:space="preserve"> / WUXI</t>
    </r>
  </si>
  <si>
    <r>
      <rPr>
        <sz val="22"/>
        <rFont val="ＭＳ Ｐゴシック"/>
        <family val="3"/>
      </rPr>
      <t>常熟</t>
    </r>
    <r>
      <rPr>
        <sz val="22"/>
        <rFont val="Arial"/>
        <family val="2"/>
      </rPr>
      <t xml:space="preserve"> / CHANGSHU</t>
    </r>
  </si>
  <si>
    <r>
      <rPr>
        <sz val="25"/>
        <rFont val="ＭＳ Ｐゴシック"/>
        <family val="3"/>
      </rPr>
      <t>△</t>
    </r>
  </si>
  <si>
    <r>
      <t>3</t>
    </r>
    <r>
      <rPr>
        <sz val="25"/>
        <rFont val="ＭＳ Ｐゴシック"/>
        <family val="3"/>
      </rPr>
      <t>期</t>
    </r>
    <r>
      <rPr>
        <sz val="25"/>
        <rFont val="Arial"/>
        <family val="2"/>
      </rPr>
      <t>(</t>
    </r>
    <r>
      <rPr>
        <sz val="25"/>
        <rFont val="ＭＳ Ｐゴシック"/>
        <family val="3"/>
      </rPr>
      <t>正和</t>
    </r>
    <r>
      <rPr>
        <sz val="25"/>
        <rFont val="Arial"/>
        <family val="2"/>
      </rPr>
      <t>)</t>
    </r>
  </si>
  <si>
    <r>
      <rPr>
        <sz val="25"/>
        <rFont val="ＭＳ Ｐゴシック"/>
        <family val="3"/>
      </rPr>
      <t>金</t>
    </r>
  </si>
  <si>
    <r>
      <rPr>
        <sz val="25"/>
        <rFont val="ＭＳ Ｐゴシック"/>
        <family val="3"/>
      </rPr>
      <t>月</t>
    </r>
    <r>
      <rPr>
        <sz val="25"/>
        <rFont val="Arial"/>
        <family val="2"/>
      </rPr>
      <t>-</t>
    </r>
    <r>
      <rPr>
        <sz val="25"/>
        <rFont val="ＭＳ Ｐゴシック"/>
        <family val="3"/>
      </rPr>
      <t>火</t>
    </r>
  </si>
  <si>
    <r>
      <rPr>
        <sz val="25"/>
        <rFont val="ＭＳ Ｐゴシック"/>
        <family val="3"/>
      </rPr>
      <t>月</t>
    </r>
  </si>
  <si>
    <r>
      <rPr>
        <sz val="25"/>
        <rFont val="ＭＳ Ｐゴシック"/>
        <family val="3"/>
      </rPr>
      <t>木</t>
    </r>
  </si>
  <si>
    <r>
      <t>3</t>
    </r>
    <r>
      <rPr>
        <sz val="25"/>
        <rFont val="ＭＳ Ｐゴシック"/>
        <family val="3"/>
      </rPr>
      <t>期</t>
    </r>
    <r>
      <rPr>
        <sz val="25"/>
        <rFont val="Arial"/>
        <family val="2"/>
      </rPr>
      <t>(</t>
    </r>
    <r>
      <rPr>
        <sz val="25"/>
        <rFont val="ＭＳ Ｐゴシック"/>
        <family val="3"/>
      </rPr>
      <t>正和</t>
    </r>
    <r>
      <rPr>
        <sz val="25"/>
        <rFont val="Arial"/>
        <family val="2"/>
      </rPr>
      <t>)</t>
    </r>
  </si>
  <si>
    <r>
      <rPr>
        <sz val="25"/>
        <rFont val="ＭＳ Ｐゴシック"/>
        <family val="3"/>
      </rPr>
      <t>日</t>
    </r>
  </si>
  <si>
    <r>
      <rPr>
        <sz val="25"/>
        <rFont val="ＭＳ Ｐゴシック"/>
        <family val="3"/>
      </rPr>
      <t>水</t>
    </r>
  </si>
  <si>
    <r>
      <rPr>
        <sz val="25"/>
        <rFont val="ＭＳ Ｐゴシック"/>
        <family val="3"/>
      </rPr>
      <t>水</t>
    </r>
    <r>
      <rPr>
        <sz val="25"/>
        <rFont val="Arial"/>
        <family val="2"/>
      </rPr>
      <t>-</t>
    </r>
    <r>
      <rPr>
        <sz val="25"/>
        <rFont val="ＭＳ Ｐゴシック"/>
        <family val="3"/>
      </rPr>
      <t>木</t>
    </r>
  </si>
  <si>
    <r>
      <rPr>
        <sz val="25"/>
        <rFont val="ＭＳ Ｐゴシック"/>
        <family val="3"/>
      </rPr>
      <t>日</t>
    </r>
  </si>
  <si>
    <r>
      <rPr>
        <sz val="25"/>
        <rFont val="ＭＳ Ｐゴシック"/>
        <family val="3"/>
      </rPr>
      <t>○</t>
    </r>
  </si>
  <si>
    <r>
      <rPr>
        <sz val="25"/>
        <rFont val="ＭＳ Ｐゴシック"/>
        <family val="3"/>
      </rPr>
      <t>輸入のみ</t>
    </r>
  </si>
  <si>
    <r>
      <rPr>
        <sz val="25"/>
        <rFont val="ＭＳ Ｐゴシック"/>
        <family val="3"/>
      </rPr>
      <t>✇</t>
    </r>
  </si>
  <si>
    <r>
      <t>*</t>
    </r>
    <r>
      <rPr>
        <sz val="22"/>
        <rFont val="ＭＳ Ｐゴシック"/>
        <family val="3"/>
      </rPr>
      <t>日本</t>
    </r>
    <r>
      <rPr>
        <sz val="22"/>
        <rFont val="Arial"/>
        <family val="2"/>
      </rPr>
      <t>CY</t>
    </r>
    <r>
      <rPr>
        <sz val="22"/>
        <rFont val="ＭＳ Ｐゴシック"/>
        <family val="3"/>
      </rPr>
      <t>施設案内</t>
    </r>
  </si>
  <si>
    <r>
      <rPr>
        <sz val="22"/>
        <rFont val="ＭＳ Ｐゴシック"/>
        <family val="3"/>
      </rPr>
      <t>△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東京国際コンテナターミナル</t>
    </r>
    <r>
      <rPr>
        <sz val="22"/>
        <rFont val="Arial"/>
        <family val="2"/>
      </rPr>
      <t xml:space="preserve"> (</t>
    </r>
    <r>
      <rPr>
        <sz val="22"/>
        <rFont val="ＭＳ Ｐゴシック"/>
        <family val="3"/>
      </rPr>
      <t>大井</t>
    </r>
    <r>
      <rPr>
        <sz val="22"/>
        <rFont val="Arial"/>
        <family val="2"/>
      </rPr>
      <t xml:space="preserve"> 3/4 </t>
    </r>
    <r>
      <rPr>
        <sz val="22"/>
        <rFont val="ＭＳ Ｐゴシック"/>
        <family val="3"/>
      </rPr>
      <t>号</t>
    </r>
    <r>
      <rPr>
        <sz val="22"/>
        <rFont val="Arial"/>
        <family val="2"/>
      </rPr>
      <t xml:space="preserve">) / </t>
    </r>
    <r>
      <rPr>
        <sz val="22"/>
        <rFont val="ＭＳ Ｐゴシック"/>
        <family val="3"/>
      </rPr>
      <t>株式会社宇徳</t>
    </r>
  </si>
  <si>
    <r>
      <rPr>
        <sz val="22"/>
        <rFont val="ＭＳ Ｐゴシック"/>
        <family val="3"/>
      </rPr>
      <t>✇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中防</t>
    </r>
    <r>
      <rPr>
        <sz val="22"/>
        <rFont val="Arial"/>
        <family val="2"/>
      </rPr>
      <t>Y2</t>
    </r>
    <r>
      <rPr>
        <sz val="22"/>
        <rFont val="ＭＳ Ｐゴシック"/>
        <family val="3"/>
      </rPr>
      <t>ターミナル</t>
    </r>
    <r>
      <rPr>
        <sz val="22"/>
        <rFont val="Arial"/>
        <family val="2"/>
      </rPr>
      <t xml:space="preserve"> </t>
    </r>
  </si>
  <si>
    <r>
      <rPr>
        <sz val="22"/>
        <rFont val="ＭＳ Ｐゴシック"/>
        <family val="3"/>
      </rPr>
      <t>△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山九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本牧埠頭</t>
    </r>
    <r>
      <rPr>
        <sz val="22"/>
        <rFont val="Arial"/>
        <family val="2"/>
      </rPr>
      <t>BC</t>
    </r>
    <r>
      <rPr>
        <sz val="22"/>
        <rFont val="ＭＳ Ｐゴシック"/>
        <family val="3"/>
      </rPr>
      <t>コンテナターミナル</t>
    </r>
    <r>
      <rPr>
        <sz val="22"/>
        <rFont val="Arial"/>
        <family val="2"/>
      </rPr>
      <t xml:space="preserve"> BC</t>
    </r>
    <r>
      <rPr>
        <sz val="22"/>
        <rFont val="ＭＳ Ｐゴシック"/>
        <family val="3"/>
      </rPr>
      <t>１</t>
    </r>
  </si>
  <si>
    <r>
      <t>*</t>
    </r>
    <r>
      <rPr>
        <sz val="22"/>
        <rFont val="ＭＳ Ｐゴシック"/>
        <family val="3"/>
      </rPr>
      <t>上海</t>
    </r>
    <r>
      <rPr>
        <sz val="22"/>
        <rFont val="Arial"/>
        <family val="2"/>
      </rPr>
      <t>CY</t>
    </r>
    <r>
      <rPr>
        <sz val="22"/>
        <rFont val="ＭＳ Ｐゴシック"/>
        <family val="3"/>
      </rPr>
      <t>施設案内</t>
    </r>
    <r>
      <rPr>
        <sz val="22"/>
        <rFont val="Arial"/>
        <family val="2"/>
      </rPr>
      <t>/</t>
    </r>
    <r>
      <rPr>
        <sz val="22"/>
        <rFont val="ＭＳ Ｐゴシック"/>
        <family val="3"/>
      </rPr>
      <t>寄港地</t>
    </r>
  </si>
  <si>
    <r>
      <t>*</t>
    </r>
    <r>
      <rPr>
        <sz val="22"/>
        <rFont val="ＭＳ Ｐゴシック"/>
        <family val="3"/>
      </rPr>
      <t>太倉</t>
    </r>
    <r>
      <rPr>
        <sz val="22"/>
        <rFont val="Arial"/>
        <family val="2"/>
      </rPr>
      <t>CY</t>
    </r>
    <r>
      <rPr>
        <sz val="22"/>
        <rFont val="ＭＳ Ｐゴシック"/>
        <family val="3"/>
      </rPr>
      <t>施設案内</t>
    </r>
    <r>
      <rPr>
        <sz val="22"/>
        <rFont val="Arial"/>
        <family val="2"/>
      </rPr>
      <t>/</t>
    </r>
    <r>
      <rPr>
        <sz val="22"/>
        <rFont val="ＭＳ Ｐゴシック"/>
        <family val="3"/>
      </rPr>
      <t>寄港地</t>
    </r>
  </si>
  <si>
    <r>
      <t>WGQ1</t>
    </r>
    <r>
      <rPr>
        <sz val="22"/>
        <rFont val="ＭＳ Ｐゴシック"/>
        <family val="3"/>
      </rPr>
      <t>：</t>
    </r>
  </si>
  <si>
    <r>
      <rPr>
        <sz val="22"/>
        <rFont val="ＭＳ Ｐゴシック"/>
        <family val="3"/>
      </rPr>
      <t>上海外高橋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第</t>
    </r>
    <r>
      <rPr>
        <sz val="22"/>
        <rFont val="Arial"/>
        <family val="2"/>
      </rPr>
      <t>1</t>
    </r>
    <r>
      <rPr>
        <sz val="22"/>
        <rFont val="ＭＳ Ｐゴシック"/>
        <family val="3"/>
      </rPr>
      <t>期</t>
    </r>
  </si>
  <si>
    <r>
      <rPr>
        <sz val="22"/>
        <rFont val="ＭＳ Ｐゴシック"/>
        <family val="3"/>
      </rPr>
      <t>太倉</t>
    </r>
    <r>
      <rPr>
        <sz val="22"/>
        <rFont val="Arial"/>
        <family val="2"/>
      </rPr>
      <t>3</t>
    </r>
    <r>
      <rPr>
        <sz val="22"/>
        <rFont val="ＭＳ Ｐゴシック"/>
        <family val="3"/>
      </rPr>
      <t>期</t>
    </r>
    <r>
      <rPr>
        <sz val="22"/>
        <rFont val="Arial"/>
        <family val="2"/>
      </rPr>
      <t>/</t>
    </r>
    <r>
      <rPr>
        <sz val="22"/>
        <rFont val="ＭＳ Ｐゴシック"/>
        <family val="3"/>
      </rPr>
      <t>上港正和</t>
    </r>
  </si>
  <si>
    <r>
      <t>WGQ4</t>
    </r>
    <r>
      <rPr>
        <sz val="22"/>
        <rFont val="ＭＳ Ｐゴシック"/>
        <family val="3"/>
      </rPr>
      <t>：</t>
    </r>
  </si>
  <si>
    <r>
      <rPr>
        <sz val="22"/>
        <rFont val="ＭＳ Ｐゴシック"/>
        <family val="3"/>
      </rPr>
      <t>上海外高橋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第</t>
    </r>
    <r>
      <rPr>
        <sz val="22"/>
        <rFont val="Arial"/>
        <family val="2"/>
      </rPr>
      <t>4</t>
    </r>
    <r>
      <rPr>
        <sz val="22"/>
        <rFont val="ＭＳ Ｐゴシック"/>
        <family val="3"/>
      </rPr>
      <t>期</t>
    </r>
  </si>
  <si>
    <r>
      <t>*</t>
    </r>
    <r>
      <rPr>
        <sz val="22"/>
        <rFont val="ＭＳ Ｐゴシック"/>
        <family val="3"/>
      </rPr>
      <t>日本</t>
    </r>
    <r>
      <rPr>
        <sz val="22"/>
        <rFont val="Arial"/>
        <family val="2"/>
      </rPr>
      <t>CY</t>
    </r>
    <r>
      <rPr>
        <sz val="22"/>
        <rFont val="ＭＳ Ｐゴシック"/>
        <family val="3"/>
      </rPr>
      <t>施設案内については別紙一覧表に詳細を掲載しております。</t>
    </r>
  </si>
  <si>
    <r>
      <t xml:space="preserve">  JAPAN - SHANGHAI / TAICANG </t>
    </r>
    <r>
      <rPr>
        <b/>
        <sz val="40"/>
        <rFont val="ＭＳ Ｐゴシック"/>
        <family val="3"/>
      </rPr>
      <t>サービス</t>
    </r>
  </si>
  <si>
    <r>
      <rPr>
        <sz val="25"/>
        <rFont val="ＭＳ Ｐゴシック"/>
        <family val="3"/>
      </rPr>
      <t>博多</t>
    </r>
    <r>
      <rPr>
        <sz val="25"/>
        <rFont val="Arial"/>
        <family val="2"/>
      </rPr>
      <t xml:space="preserve"> HAKATA</t>
    </r>
  </si>
  <si>
    <r>
      <rPr>
        <sz val="25"/>
        <rFont val="ＭＳ Ｐゴシック"/>
        <family val="3"/>
      </rPr>
      <t>ひびき</t>
    </r>
    <r>
      <rPr>
        <sz val="25"/>
        <rFont val="Arial"/>
        <family val="2"/>
      </rPr>
      <t xml:space="preserve">                                      HIBIKI</t>
    </r>
  </si>
  <si>
    <r>
      <rPr>
        <sz val="25"/>
        <rFont val="ＭＳ Ｐゴシック"/>
        <family val="3"/>
      </rPr>
      <t xml:space="preserve">門司
</t>
    </r>
    <r>
      <rPr>
        <sz val="25"/>
        <rFont val="Arial"/>
        <family val="2"/>
      </rPr>
      <t>MOJI</t>
    </r>
  </si>
  <si>
    <r>
      <rPr>
        <sz val="24"/>
        <rFont val="ＭＳ Ｐゴシック"/>
        <family val="3"/>
      </rPr>
      <t>蘇州</t>
    </r>
    <r>
      <rPr>
        <sz val="24"/>
        <rFont val="Arial"/>
        <family val="2"/>
      </rPr>
      <t xml:space="preserve"> / SUZHOU</t>
    </r>
  </si>
  <si>
    <r>
      <rPr>
        <sz val="24"/>
        <rFont val="ＭＳ Ｐゴシック"/>
        <family val="3"/>
      </rPr>
      <t>昆山</t>
    </r>
    <r>
      <rPr>
        <sz val="24"/>
        <rFont val="Arial"/>
        <family val="2"/>
      </rPr>
      <t xml:space="preserve"> / KUNSHAN</t>
    </r>
  </si>
  <si>
    <r>
      <rPr>
        <sz val="25"/>
        <rFont val="ＭＳ Ｐゴシック"/>
        <family val="3"/>
      </rPr>
      <t>太倉</t>
    </r>
  </si>
  <si>
    <r>
      <rPr>
        <sz val="25"/>
        <rFont val="ＭＳ Ｐゴシック"/>
        <family val="3"/>
      </rPr>
      <t>上海</t>
    </r>
    <r>
      <rPr>
        <sz val="25"/>
        <rFont val="Arial"/>
        <family val="2"/>
      </rPr>
      <t xml:space="preserve">   (EXP)</t>
    </r>
  </si>
  <si>
    <r>
      <rPr>
        <sz val="24"/>
        <rFont val="ＭＳ Ｐゴシック"/>
        <family val="3"/>
      </rPr>
      <t>無錫</t>
    </r>
    <r>
      <rPr>
        <sz val="24"/>
        <rFont val="Arial"/>
        <family val="2"/>
      </rPr>
      <t xml:space="preserve"> / WUXI</t>
    </r>
  </si>
  <si>
    <r>
      <rPr>
        <sz val="24"/>
        <rFont val="ＭＳ Ｐゴシック"/>
        <family val="3"/>
      </rPr>
      <t>常熟</t>
    </r>
    <r>
      <rPr>
        <sz val="24"/>
        <rFont val="Arial"/>
        <family val="2"/>
      </rPr>
      <t xml:space="preserve"> / CHANGSHU</t>
    </r>
  </si>
  <si>
    <r>
      <rPr>
        <sz val="25"/>
        <rFont val="ＭＳ Ｐゴシック"/>
        <family val="3"/>
      </rPr>
      <t>★</t>
    </r>
  </si>
  <si>
    <r>
      <t>3</t>
    </r>
    <r>
      <rPr>
        <sz val="25"/>
        <rFont val="ＭＳ Ｐゴシック"/>
        <family val="3"/>
      </rPr>
      <t>期</t>
    </r>
    <r>
      <rPr>
        <sz val="25"/>
        <rFont val="Arial"/>
        <family val="2"/>
      </rPr>
      <t>(</t>
    </r>
    <r>
      <rPr>
        <sz val="25"/>
        <rFont val="ＭＳ Ｐゴシック"/>
        <family val="3"/>
      </rPr>
      <t>正和</t>
    </r>
    <r>
      <rPr>
        <sz val="25"/>
        <rFont val="Arial"/>
        <family val="2"/>
      </rPr>
      <t>)</t>
    </r>
  </si>
  <si>
    <r>
      <rPr>
        <sz val="25"/>
        <rFont val="ＭＳ Ｐゴシック"/>
        <family val="3"/>
      </rPr>
      <t>木</t>
    </r>
  </si>
  <si>
    <r>
      <rPr>
        <sz val="25"/>
        <rFont val="ＭＳ Ｐゴシック"/>
        <family val="3"/>
      </rPr>
      <t>▲</t>
    </r>
  </si>
  <si>
    <r>
      <rPr>
        <sz val="25"/>
        <rFont val="ＭＳ Ｐゴシック"/>
        <family val="3"/>
      </rPr>
      <t>金</t>
    </r>
  </si>
  <si>
    <r>
      <rPr>
        <sz val="22"/>
        <rFont val="ＭＳ Ｐゴシック"/>
        <family val="3"/>
      </rPr>
      <t>★三井倉庫九州太刀浦第１コンテナターミナル</t>
    </r>
  </si>
  <si>
    <r>
      <rPr>
        <sz val="22"/>
        <rFont val="ＭＳ Ｐゴシック"/>
        <family val="3"/>
      </rPr>
      <t>▲日本通運㈱太刀浦第</t>
    </r>
    <r>
      <rPr>
        <sz val="22"/>
        <rFont val="Arial"/>
        <family val="2"/>
      </rPr>
      <t>1</t>
    </r>
    <r>
      <rPr>
        <sz val="22"/>
        <rFont val="ＭＳ Ｐゴシック"/>
        <family val="3"/>
      </rPr>
      <t>コンテナターミナル</t>
    </r>
  </si>
  <si>
    <r>
      <rPr>
        <sz val="22"/>
        <rFont val="ＭＳ Ｐゴシック"/>
        <family val="3"/>
      </rPr>
      <t>★▲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博多港運㈱　香椎パークポートコンテナターミナル</t>
    </r>
  </si>
  <si>
    <r>
      <rPr>
        <sz val="22"/>
        <rFont val="ＭＳ Ｐゴシック"/>
        <family val="3"/>
      </rPr>
      <t>▲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山九㈱　ひびきコンテナターミナル</t>
    </r>
  </si>
  <si>
    <r>
      <rPr>
        <sz val="22"/>
        <rFont val="ＭＳ Ｐゴシック"/>
        <family val="3"/>
      </rPr>
      <t>太倉</t>
    </r>
    <r>
      <rPr>
        <sz val="22"/>
        <rFont val="Arial"/>
        <family val="2"/>
      </rPr>
      <t>3</t>
    </r>
    <r>
      <rPr>
        <sz val="22"/>
        <rFont val="ＭＳ Ｐゴシック"/>
        <family val="3"/>
      </rPr>
      <t>期</t>
    </r>
    <r>
      <rPr>
        <sz val="22"/>
        <rFont val="Arial"/>
        <family val="2"/>
      </rPr>
      <t>/</t>
    </r>
    <r>
      <rPr>
        <sz val="22"/>
        <rFont val="ＭＳ Ｐゴシック"/>
        <family val="3"/>
      </rPr>
      <t>上港正和</t>
    </r>
  </si>
  <si>
    <r>
      <rPr>
        <sz val="25"/>
        <rFont val="ＭＳ Ｐゴシック"/>
        <family val="3"/>
      </rPr>
      <t xml:space="preserve">大阪
</t>
    </r>
    <r>
      <rPr>
        <sz val="25"/>
        <rFont val="Arial"/>
        <family val="2"/>
      </rPr>
      <t>OSAKA</t>
    </r>
  </si>
  <si>
    <r>
      <rPr>
        <sz val="25"/>
        <rFont val="ＭＳ Ｐゴシック"/>
        <family val="3"/>
      </rPr>
      <t xml:space="preserve">神戸
</t>
    </r>
    <r>
      <rPr>
        <sz val="25"/>
        <rFont val="Arial"/>
        <family val="2"/>
      </rPr>
      <t>KOBE</t>
    </r>
  </si>
  <si>
    <r>
      <rPr>
        <sz val="20"/>
        <rFont val="ＭＳ Ｐゴシック"/>
        <family val="3"/>
      </rPr>
      <t>蘇州</t>
    </r>
    <r>
      <rPr>
        <sz val="20"/>
        <rFont val="Arial"/>
        <family val="2"/>
      </rPr>
      <t xml:space="preserve"> / SUZHOU</t>
    </r>
  </si>
  <si>
    <r>
      <rPr>
        <sz val="20"/>
        <rFont val="ＭＳ Ｐゴシック"/>
        <family val="3"/>
      </rPr>
      <t>昆山</t>
    </r>
    <r>
      <rPr>
        <sz val="20"/>
        <rFont val="Arial"/>
        <family val="2"/>
      </rPr>
      <t xml:space="preserve"> / KUNSHAN</t>
    </r>
  </si>
  <si>
    <r>
      <rPr>
        <sz val="25"/>
        <rFont val="ＭＳ Ｐゴシック"/>
        <family val="3"/>
      </rPr>
      <t>上海</t>
    </r>
    <r>
      <rPr>
        <sz val="25"/>
        <rFont val="Arial"/>
        <family val="2"/>
      </rPr>
      <t xml:space="preserve"> (EXP)</t>
    </r>
  </si>
  <si>
    <r>
      <rPr>
        <sz val="20"/>
        <rFont val="ＭＳ Ｐゴシック"/>
        <family val="3"/>
      </rPr>
      <t>無錫</t>
    </r>
    <r>
      <rPr>
        <sz val="20"/>
        <rFont val="Arial"/>
        <family val="2"/>
      </rPr>
      <t xml:space="preserve"> / WUXI</t>
    </r>
  </si>
  <si>
    <r>
      <rPr>
        <sz val="20"/>
        <rFont val="ＭＳ Ｐゴシック"/>
        <family val="3"/>
      </rPr>
      <t>常熟</t>
    </r>
    <r>
      <rPr>
        <sz val="20"/>
        <rFont val="Arial"/>
        <family val="2"/>
      </rPr>
      <t xml:space="preserve"> / CHANGSHU</t>
    </r>
  </si>
  <si>
    <r>
      <rPr>
        <sz val="25"/>
        <rFont val="ＭＳ Ｐゴシック"/>
        <family val="3"/>
      </rPr>
      <t>☆</t>
    </r>
  </si>
  <si>
    <r>
      <rPr>
        <sz val="25"/>
        <rFont val="ＭＳ Ｐゴシック"/>
        <family val="3"/>
      </rPr>
      <t>月</t>
    </r>
  </si>
  <si>
    <r>
      <rPr>
        <sz val="25"/>
        <rFont val="ＭＳ Ｐゴシック"/>
        <family val="3"/>
      </rPr>
      <t>月</t>
    </r>
    <r>
      <rPr>
        <sz val="25"/>
        <rFont val="Arial"/>
        <family val="2"/>
      </rPr>
      <t>-</t>
    </r>
    <r>
      <rPr>
        <sz val="25"/>
        <rFont val="ＭＳ Ｐゴシック"/>
        <family val="3"/>
      </rPr>
      <t>火</t>
    </r>
    <r>
      <rPr>
        <sz val="25"/>
        <rFont val="Arial"/>
        <family val="2"/>
      </rPr>
      <t>(</t>
    </r>
    <r>
      <rPr>
        <sz val="25"/>
        <rFont val="ＭＳ Ｐゴシック"/>
        <family val="3"/>
      </rPr>
      <t>※</t>
    </r>
    <r>
      <rPr>
        <sz val="25"/>
        <rFont val="Arial"/>
        <family val="2"/>
      </rPr>
      <t>4)</t>
    </r>
  </si>
  <si>
    <r>
      <rPr>
        <sz val="25"/>
        <rFont val="ＭＳ Ｐゴシック"/>
        <family val="3"/>
      </rPr>
      <t>水</t>
    </r>
  </si>
  <si>
    <r>
      <rPr>
        <sz val="25"/>
        <rFont val="ＭＳ Ｐゴシック"/>
        <family val="3"/>
      </rPr>
      <t>〇</t>
    </r>
  </si>
  <si>
    <r>
      <rPr>
        <sz val="25"/>
        <rFont val="ＭＳ Ｐゴシック"/>
        <family val="3"/>
      </rPr>
      <t>月</t>
    </r>
    <r>
      <rPr>
        <sz val="25"/>
        <rFont val="Arial"/>
        <family val="2"/>
      </rPr>
      <t>-</t>
    </r>
    <r>
      <rPr>
        <sz val="25"/>
        <rFont val="ＭＳ Ｐゴシック"/>
        <family val="3"/>
      </rPr>
      <t>火</t>
    </r>
  </si>
  <si>
    <r>
      <rPr>
        <sz val="25"/>
        <rFont val="ＭＳ Ｐゴシック"/>
        <family val="3"/>
      </rPr>
      <t>水</t>
    </r>
    <r>
      <rPr>
        <sz val="25"/>
        <rFont val="Arial"/>
        <family val="2"/>
      </rPr>
      <t>-</t>
    </r>
    <r>
      <rPr>
        <sz val="25"/>
        <rFont val="ＭＳ Ｐゴシック"/>
        <family val="3"/>
      </rPr>
      <t>木</t>
    </r>
  </si>
  <si>
    <r>
      <rPr>
        <sz val="25"/>
        <rFont val="ＭＳ Ｐゴシック"/>
        <family val="3"/>
      </rPr>
      <t>◇</t>
    </r>
  </si>
  <si>
    <r>
      <rPr>
        <sz val="25"/>
        <rFont val="ＭＳ Ｐゴシック"/>
        <family val="3"/>
      </rPr>
      <t>火</t>
    </r>
  </si>
  <si>
    <r>
      <rPr>
        <sz val="25"/>
        <rFont val="ＭＳ Ｐゴシック"/>
        <family val="3"/>
      </rPr>
      <t>木</t>
    </r>
    <r>
      <rPr>
        <sz val="25"/>
        <rFont val="Arial"/>
        <family val="2"/>
      </rPr>
      <t>-</t>
    </r>
    <r>
      <rPr>
        <sz val="25"/>
        <rFont val="ＭＳ Ｐゴシック"/>
        <family val="3"/>
      </rPr>
      <t>金</t>
    </r>
  </si>
  <si>
    <r>
      <rPr>
        <sz val="25"/>
        <rFont val="ＭＳ Ｐゴシック"/>
        <family val="3"/>
      </rPr>
      <t>☆</t>
    </r>
  </si>
  <si>
    <r>
      <rPr>
        <sz val="25"/>
        <color indexed="10"/>
        <rFont val="ＭＳ Ｐゴシック"/>
        <family val="3"/>
      </rPr>
      <t>□</t>
    </r>
  </si>
  <si>
    <r>
      <rPr>
        <sz val="22"/>
        <rFont val="ＭＳ Ｐゴシック"/>
        <family val="3"/>
      </rPr>
      <t>☆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日新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夢洲</t>
    </r>
    <r>
      <rPr>
        <sz val="22"/>
        <rFont val="Arial"/>
        <family val="2"/>
      </rPr>
      <t xml:space="preserve"> C-10-12 </t>
    </r>
    <r>
      <rPr>
        <sz val="22"/>
        <rFont val="ＭＳ Ｐゴシック"/>
        <family val="3"/>
      </rPr>
      <t>コンテナターミナル</t>
    </r>
  </si>
  <si>
    <r>
      <rPr>
        <sz val="22"/>
        <rFont val="ＭＳ Ｐゴシック"/>
        <family val="3"/>
      </rPr>
      <t>〇辰巳商会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南港コンテナターミナル</t>
    </r>
    <r>
      <rPr>
        <sz val="22"/>
        <rFont val="Arial"/>
        <family val="2"/>
      </rPr>
      <t>C-1</t>
    </r>
  </si>
  <si>
    <r>
      <rPr>
        <sz val="22"/>
        <rFont val="ＭＳ Ｐゴシック"/>
        <family val="3"/>
      </rPr>
      <t>☆</t>
    </r>
    <r>
      <rPr>
        <sz val="22"/>
        <rFont val="Arial"/>
        <family val="2"/>
      </rPr>
      <t>/</t>
    </r>
    <r>
      <rPr>
        <sz val="22"/>
        <rFont val="ＭＳ Ｐゴシック"/>
        <family val="3"/>
      </rPr>
      <t>〇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日新</t>
    </r>
    <r>
      <rPr>
        <sz val="22"/>
        <rFont val="Arial"/>
        <family val="2"/>
      </rPr>
      <t xml:space="preserve"> PC-14</t>
    </r>
  </si>
  <si>
    <r>
      <t>WGQ1</t>
    </r>
    <r>
      <rPr>
        <sz val="22"/>
        <rFont val="ＭＳ Ｐゴシック"/>
        <family val="3"/>
      </rPr>
      <t>：上海外高橋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第</t>
    </r>
    <r>
      <rPr>
        <sz val="22"/>
        <rFont val="Arial"/>
        <family val="2"/>
      </rPr>
      <t>1</t>
    </r>
    <r>
      <rPr>
        <sz val="22"/>
        <rFont val="ＭＳ Ｐゴシック"/>
        <family val="3"/>
      </rPr>
      <t>期</t>
    </r>
  </si>
  <si>
    <r>
      <t>WGQ4</t>
    </r>
    <r>
      <rPr>
        <sz val="22"/>
        <rFont val="ＭＳ Ｐゴシック"/>
        <family val="3"/>
      </rPr>
      <t>：上海外高橋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第</t>
    </r>
    <r>
      <rPr>
        <sz val="22"/>
        <rFont val="Arial"/>
        <family val="2"/>
      </rPr>
      <t>4</t>
    </r>
    <r>
      <rPr>
        <sz val="22"/>
        <rFont val="ＭＳ Ｐゴシック"/>
        <family val="3"/>
      </rPr>
      <t>期</t>
    </r>
  </si>
  <si>
    <r>
      <rPr>
        <sz val="25"/>
        <rFont val="ＭＳ Ｐゴシック"/>
        <family val="3"/>
      </rPr>
      <t xml:space="preserve">名古屋
</t>
    </r>
    <r>
      <rPr>
        <sz val="25"/>
        <rFont val="Arial"/>
        <family val="2"/>
      </rPr>
      <t>NAGOYA</t>
    </r>
  </si>
  <si>
    <r>
      <rPr>
        <sz val="25"/>
        <rFont val="ＭＳ Ｐゴシック"/>
        <family val="3"/>
      </rPr>
      <t>上海</t>
    </r>
    <r>
      <rPr>
        <sz val="25"/>
        <rFont val="Arial"/>
        <family val="2"/>
      </rPr>
      <t xml:space="preserve">            (EXP)</t>
    </r>
  </si>
  <si>
    <r>
      <rPr>
        <sz val="25"/>
        <rFont val="ＭＳ Ｐゴシック"/>
        <family val="3"/>
      </rPr>
      <t>◇</t>
    </r>
  </si>
  <si>
    <r>
      <rPr>
        <sz val="25"/>
        <rFont val="ＭＳ Ｐゴシック"/>
        <family val="3"/>
      </rPr>
      <t>木</t>
    </r>
    <r>
      <rPr>
        <sz val="25"/>
        <rFont val="Arial"/>
        <family val="2"/>
      </rPr>
      <t>-</t>
    </r>
    <r>
      <rPr>
        <sz val="25"/>
        <rFont val="ＭＳ Ｐゴシック"/>
        <family val="3"/>
      </rPr>
      <t>金</t>
    </r>
  </si>
  <si>
    <r>
      <rPr>
        <sz val="22"/>
        <rFont val="ＭＳ Ｐゴシック"/>
        <family val="3"/>
      </rPr>
      <t>◇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日本通運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鍋田ターミナル</t>
    </r>
    <r>
      <rPr>
        <sz val="22"/>
        <rFont val="Arial"/>
        <family val="2"/>
      </rPr>
      <t>(NUCT)</t>
    </r>
  </si>
  <si>
    <r>
      <rPr>
        <sz val="22"/>
        <rFont val="ＭＳ Ｐゴシック"/>
        <family val="3"/>
      </rPr>
      <t>▲三井倉庫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㈱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鍋田ターミナル</t>
    </r>
    <r>
      <rPr>
        <sz val="22"/>
        <rFont val="Arial"/>
        <family val="2"/>
      </rPr>
      <t>(NUCT)</t>
    </r>
  </si>
  <si>
    <r>
      <t>WGQ1</t>
    </r>
    <r>
      <rPr>
        <sz val="22"/>
        <rFont val="ＭＳ Ｐゴシック"/>
        <family val="3"/>
      </rPr>
      <t>：上海外高橋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第</t>
    </r>
    <r>
      <rPr>
        <sz val="22"/>
        <rFont val="Arial"/>
        <family val="2"/>
      </rPr>
      <t>1</t>
    </r>
    <r>
      <rPr>
        <sz val="22"/>
        <rFont val="ＭＳ Ｐゴシック"/>
        <family val="3"/>
      </rPr>
      <t>期</t>
    </r>
  </si>
  <si>
    <r>
      <t>WGQ5</t>
    </r>
    <r>
      <rPr>
        <sz val="22"/>
        <rFont val="ＭＳ Ｐゴシック"/>
        <family val="3"/>
      </rPr>
      <t>：上海外高橋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第</t>
    </r>
    <r>
      <rPr>
        <sz val="22"/>
        <rFont val="Arial"/>
        <family val="2"/>
      </rPr>
      <t>5</t>
    </r>
    <r>
      <rPr>
        <sz val="22"/>
        <rFont val="ＭＳ Ｐゴシック"/>
        <family val="3"/>
      </rPr>
      <t>期</t>
    </r>
  </si>
  <si>
    <r>
      <rPr>
        <sz val="24"/>
        <rFont val="ＭＳ Ｐゴシック"/>
        <family val="3"/>
      </rPr>
      <t>九江</t>
    </r>
    <r>
      <rPr>
        <sz val="24"/>
        <rFont val="Arial"/>
        <family val="2"/>
      </rPr>
      <t xml:space="preserve"> / JIUJIANG
</t>
    </r>
    <r>
      <rPr>
        <sz val="24"/>
        <rFont val="ＭＳ Ｐゴシック"/>
        <family val="3"/>
      </rPr>
      <t>武漢</t>
    </r>
    <r>
      <rPr>
        <sz val="24"/>
        <rFont val="Arial"/>
        <family val="2"/>
      </rPr>
      <t xml:space="preserve"> / WUHAN</t>
    </r>
  </si>
  <si>
    <r>
      <rPr>
        <sz val="24"/>
        <rFont val="ＭＳ Ｐゴシック"/>
        <family val="3"/>
      </rPr>
      <t xml:space="preserve">長沙
</t>
    </r>
    <r>
      <rPr>
        <sz val="24"/>
        <rFont val="Arial"/>
        <family val="2"/>
      </rPr>
      <t xml:space="preserve">CHANGSHA </t>
    </r>
    <r>
      <rPr>
        <sz val="24"/>
        <rFont val="ＭＳ Ｐゴシック"/>
        <family val="3"/>
      </rPr>
      <t>※</t>
    </r>
    <r>
      <rPr>
        <sz val="24"/>
        <rFont val="Arial"/>
        <family val="2"/>
      </rPr>
      <t xml:space="preserve">1
</t>
    </r>
    <r>
      <rPr>
        <sz val="24"/>
        <rFont val="ＭＳ Ｐゴシック"/>
        <family val="3"/>
      </rPr>
      <t xml:space="preserve">南昌
</t>
    </r>
    <r>
      <rPr>
        <sz val="24"/>
        <rFont val="Arial"/>
        <family val="2"/>
      </rPr>
      <t xml:space="preserve">NANCHANG </t>
    </r>
    <r>
      <rPr>
        <sz val="24"/>
        <rFont val="ＭＳ Ｐゴシック"/>
        <family val="3"/>
      </rPr>
      <t>※</t>
    </r>
    <r>
      <rPr>
        <sz val="24"/>
        <rFont val="Arial"/>
        <family val="2"/>
      </rPr>
      <t>2</t>
    </r>
  </si>
  <si>
    <r>
      <rPr>
        <sz val="24"/>
        <rFont val="ＭＳ Ｐゴシック"/>
        <family val="3"/>
      </rPr>
      <t xml:space="preserve">重慶
</t>
    </r>
    <r>
      <rPr>
        <sz val="24"/>
        <rFont val="Arial"/>
        <family val="2"/>
      </rPr>
      <t>CHONGQING</t>
    </r>
  </si>
  <si>
    <r>
      <rPr>
        <sz val="24"/>
        <rFont val="ＭＳ Ｐゴシック"/>
        <family val="3"/>
      </rPr>
      <t xml:space="preserve">長沙
</t>
    </r>
    <r>
      <rPr>
        <sz val="24"/>
        <rFont val="Arial"/>
        <family val="2"/>
      </rPr>
      <t xml:space="preserve">CHANGSHA </t>
    </r>
    <r>
      <rPr>
        <sz val="24"/>
        <rFont val="ＭＳ Ｐゴシック"/>
        <family val="3"/>
      </rPr>
      <t>※</t>
    </r>
    <r>
      <rPr>
        <sz val="24"/>
        <rFont val="Arial"/>
        <family val="2"/>
      </rPr>
      <t xml:space="preserve">1
</t>
    </r>
    <r>
      <rPr>
        <sz val="24"/>
        <rFont val="ＭＳ Ｐゴシック"/>
        <family val="3"/>
      </rPr>
      <t xml:space="preserve">南昌
</t>
    </r>
    <r>
      <rPr>
        <sz val="24"/>
        <rFont val="Arial"/>
        <family val="2"/>
      </rPr>
      <t xml:space="preserve">NANCHANG </t>
    </r>
    <r>
      <rPr>
        <sz val="24"/>
        <rFont val="ＭＳ Ｐゴシック"/>
        <family val="3"/>
      </rPr>
      <t>※</t>
    </r>
    <r>
      <rPr>
        <sz val="24"/>
        <rFont val="Arial"/>
        <family val="2"/>
      </rPr>
      <t>2</t>
    </r>
  </si>
  <si>
    <r>
      <rPr>
        <sz val="24"/>
        <rFont val="ＭＳ Ｐゴシック"/>
        <family val="3"/>
      </rPr>
      <t>鎮江</t>
    </r>
    <r>
      <rPr>
        <sz val="24"/>
        <rFont val="Arial"/>
        <family val="2"/>
      </rPr>
      <t xml:space="preserve"> / ZHENJIANG
</t>
    </r>
    <r>
      <rPr>
        <sz val="24"/>
        <rFont val="ＭＳ Ｐゴシック"/>
        <family val="3"/>
      </rPr>
      <t>揚州</t>
    </r>
    <r>
      <rPr>
        <sz val="24"/>
        <rFont val="Arial"/>
        <family val="2"/>
      </rPr>
      <t xml:space="preserve"> / YANGZHOU
</t>
    </r>
    <r>
      <rPr>
        <sz val="24"/>
        <rFont val="ＭＳ Ｐゴシック"/>
        <family val="3"/>
      </rPr>
      <t>南京</t>
    </r>
    <r>
      <rPr>
        <sz val="24"/>
        <rFont val="Arial"/>
        <family val="2"/>
      </rPr>
      <t xml:space="preserve"> / NANJING
</t>
    </r>
    <r>
      <rPr>
        <sz val="24"/>
        <rFont val="ＭＳ Ｐゴシック"/>
        <family val="3"/>
      </rPr>
      <t>蕪湖</t>
    </r>
    <r>
      <rPr>
        <sz val="24"/>
        <rFont val="Arial"/>
        <family val="2"/>
      </rPr>
      <t xml:space="preserve"> / WUHU
</t>
    </r>
    <r>
      <rPr>
        <sz val="24"/>
        <rFont val="游ゴシック"/>
        <family val="3"/>
      </rPr>
      <t>常熟</t>
    </r>
    <r>
      <rPr>
        <sz val="24"/>
        <rFont val="Arial"/>
        <family val="2"/>
      </rPr>
      <t xml:space="preserve"> / CHANGSHU</t>
    </r>
  </si>
  <si>
    <r>
      <rPr>
        <sz val="22"/>
        <rFont val="游ゴシック"/>
        <family val="3"/>
      </rPr>
      <t>常熟</t>
    </r>
    <r>
      <rPr>
        <sz val="22"/>
        <rFont val="Arial"/>
        <family val="2"/>
      </rPr>
      <t xml:space="preserve"> / CHANGSHU</t>
    </r>
  </si>
  <si>
    <r>
      <rPr>
        <sz val="24"/>
        <rFont val="ＭＳ Ｐゴシック"/>
        <family val="3"/>
      </rPr>
      <t>南通</t>
    </r>
    <r>
      <rPr>
        <sz val="24"/>
        <rFont val="Arial"/>
        <family val="2"/>
      </rPr>
      <t xml:space="preserve"> / NANTONG
</t>
    </r>
    <r>
      <rPr>
        <sz val="24"/>
        <rFont val="ＭＳ Ｐゴシック"/>
        <family val="3"/>
      </rPr>
      <t>張家港</t>
    </r>
    <r>
      <rPr>
        <sz val="24"/>
        <rFont val="Arial"/>
        <family val="2"/>
      </rPr>
      <t xml:space="preserve"> / ZHANGJIAGANG
</t>
    </r>
    <r>
      <rPr>
        <sz val="24"/>
        <rFont val="ＭＳ Ｐゴシック"/>
        <family val="3"/>
      </rPr>
      <t>江陰</t>
    </r>
    <r>
      <rPr>
        <sz val="24"/>
        <rFont val="Arial"/>
        <family val="2"/>
      </rPr>
      <t xml:space="preserve"> / JIANGYIN</t>
    </r>
    <r>
      <rPr>
        <sz val="24"/>
        <rFont val="Arial"/>
        <family val="2"/>
      </rPr>
      <t xml:space="preserve">
</t>
    </r>
    <r>
      <rPr>
        <sz val="24"/>
        <rFont val="游ゴシック"/>
        <family val="3"/>
      </rPr>
      <t>無錫</t>
    </r>
    <r>
      <rPr>
        <sz val="24"/>
        <rFont val="Arial"/>
        <family val="2"/>
      </rPr>
      <t xml:space="preserve"> / WUXI</t>
    </r>
  </si>
  <si>
    <t>◎お問合せ先 一覧</t>
  </si>
  <si>
    <t>海華シッピングジャパン株式会社</t>
  </si>
  <si>
    <t>東京本社</t>
  </si>
  <si>
    <t>大阪支店</t>
  </si>
  <si>
    <t>03-3519-8600</t>
  </si>
  <si>
    <t>03-3519-8604</t>
  </si>
  <si>
    <t xml:space="preserve">〒105-0003 東京都港区西新橋1-15-4 銀泉西新橋ビル3階 </t>
  </si>
  <si>
    <t>○サービスに関するお問合せ</t>
  </si>
  <si>
    <t>○ターミナル（搬出入）</t>
  </si>
  <si>
    <t>○</t>
  </si>
  <si>
    <t>✇</t>
  </si>
  <si>
    <t>03-3790-8062</t>
  </si>
  <si>
    <t>輸入03-3790-1142 / 輸出03-3790-1140
*P/U ORDERは山九（03-3520-0339）</t>
  </si>
  <si>
    <t>★▲</t>
  </si>
  <si>
    <t>03-3529-3944</t>
  </si>
  <si>
    <t>03-3529-1028</t>
  </si>
  <si>
    <t>日本通運㈱名古屋フォワーディング支店</t>
  </si>
  <si>
    <t>海華シッピングジャパン㈱</t>
  </si>
  <si>
    <t xml:space="preserve">東京都港区西新橋1-15-4 銀泉西新橋ビル3階 </t>
  </si>
  <si>
    <t>045-681-1204</t>
  </si>
  <si>
    <t>045-662-8741</t>
  </si>
  <si>
    <t>神奈川県横浜市中区山下町193-1山下町コミュニティービル9階</t>
  </si>
  <si>
    <t>愛知県名古屋市中村区名駅南1-16-21 名古屋三井物産ビル7階</t>
  </si>
  <si>
    <t>大阪府大阪市港区築港2-1-30 山九㈱大阪支店1階</t>
  </si>
  <si>
    <t>兵庫県神戸市中央区海岸通り5-1-24 山九㈱神戸支店分室2階</t>
  </si>
  <si>
    <t>福岡県北九州市門司区太刀浦海岸地先19第１CY管理棟2階</t>
  </si>
  <si>
    <t>福岡県北九州市門司区太刀浦海岸72 太刀浦6号上屋管理棟2F</t>
  </si>
  <si>
    <r>
      <rPr>
        <sz val="24"/>
        <rFont val="ＭＳ Ｐゴシック"/>
        <family val="3"/>
      </rPr>
      <t>下記到着日は、予定であり保証するものではありません。</t>
    </r>
    <r>
      <rPr>
        <sz val="24"/>
        <rFont val="Yu Gothic"/>
        <family val="3"/>
      </rPr>
      <t>※3</t>
    </r>
  </si>
  <si>
    <r>
      <rPr>
        <sz val="24"/>
        <rFont val="ＭＳ Ｐゴシック"/>
        <family val="3"/>
      </rPr>
      <t>下記到着日は、予定であり保証するものではありません。</t>
    </r>
    <r>
      <rPr>
        <sz val="24"/>
        <rFont val="MS UI Gothic"/>
        <family val="3"/>
      </rPr>
      <t>※</t>
    </r>
    <r>
      <rPr>
        <sz val="24"/>
        <rFont val="Arial"/>
        <family val="2"/>
      </rPr>
      <t>3</t>
    </r>
  </si>
  <si>
    <r>
      <rPr>
        <sz val="28"/>
        <rFont val="ＭＳ Ｐゴシック"/>
        <family val="3"/>
      </rPr>
      <t>※</t>
    </r>
    <r>
      <rPr>
        <sz val="28"/>
        <rFont val="Arial"/>
        <family val="2"/>
      </rPr>
      <t xml:space="preserve">3 </t>
    </r>
    <r>
      <rPr>
        <sz val="28"/>
        <rFont val="ＭＳ Ｐゴシック"/>
        <family val="3"/>
      </rPr>
      <t>国慶節、春節その他中国の祝日により、通常より輸送日数が長くなる場合がございます。</t>
    </r>
    <r>
      <rPr>
        <sz val="28"/>
        <rFont val="ＭＳ Ｐゴシック"/>
        <family val="3"/>
      </rPr>
      <t>（上記には未反映です。）</t>
    </r>
  </si>
  <si>
    <t>前週　月</t>
  </si>
  <si>
    <t>前週　火</t>
  </si>
  <si>
    <t>前週　金</t>
  </si>
  <si>
    <t>月</t>
  </si>
  <si>
    <t>火</t>
  </si>
  <si>
    <t>水</t>
  </si>
  <si>
    <t>前週　土</t>
  </si>
  <si>
    <t>前々週　土</t>
  </si>
  <si>
    <r>
      <t>*</t>
    </r>
    <r>
      <rPr>
        <sz val="22"/>
        <rFont val="Arial"/>
        <family val="2"/>
      </rPr>
      <t>CY</t>
    </r>
    <r>
      <rPr>
        <sz val="22"/>
        <rFont val="ＭＳ Ｐゴシック"/>
        <family val="3"/>
      </rPr>
      <t>及び</t>
    </r>
    <r>
      <rPr>
        <sz val="22"/>
        <rFont val="Yu Gothic"/>
        <family val="3"/>
      </rPr>
      <t>書類</t>
    </r>
    <r>
      <rPr>
        <sz val="22"/>
        <rFont val="ＭＳ Ｐゴシック"/>
        <family val="3"/>
      </rPr>
      <t>の</t>
    </r>
    <r>
      <rPr>
        <sz val="22"/>
        <rFont val="Arial"/>
        <family val="2"/>
      </rPr>
      <t>CUT</t>
    </r>
    <r>
      <rPr>
        <sz val="22"/>
        <rFont val="ＭＳ Ｐゴシック"/>
        <family val="3"/>
      </rPr>
      <t>時間は、基本的には</t>
    </r>
    <r>
      <rPr>
        <sz val="22"/>
        <rFont val="Arial"/>
        <family val="2"/>
      </rPr>
      <t>16:30</t>
    </r>
    <r>
      <rPr>
        <sz val="22"/>
        <rFont val="ＭＳ Ｐゴシック"/>
        <family val="3"/>
      </rPr>
      <t>となります。</t>
    </r>
  </si>
  <si>
    <r>
      <t>*</t>
    </r>
    <r>
      <rPr>
        <sz val="22"/>
        <rFont val="ＭＳ Ｐゴシック"/>
        <family val="3"/>
      </rPr>
      <t>危険品及び特殊コンテナにつきましては、ホームページにてご確認ください。</t>
    </r>
  </si>
  <si>
    <r>
      <t>*S5/</t>
    </r>
    <r>
      <rPr>
        <sz val="22"/>
        <rFont val="ＭＳ Ｐゴシック"/>
        <family val="3"/>
      </rPr>
      <t>神戸の</t>
    </r>
    <r>
      <rPr>
        <sz val="22"/>
        <rFont val="Arial"/>
        <family val="2"/>
      </rPr>
      <t>CY CUT</t>
    </r>
    <r>
      <rPr>
        <sz val="22"/>
        <rFont val="ＭＳ Ｐゴシック"/>
        <family val="3"/>
      </rPr>
      <t>は、月曜日</t>
    </r>
    <r>
      <rPr>
        <sz val="22"/>
        <rFont val="Arial"/>
        <family val="2"/>
      </rPr>
      <t>12:00</t>
    </r>
    <r>
      <rPr>
        <sz val="22"/>
        <rFont val="ＭＳ Ｐゴシック"/>
        <family val="3"/>
      </rPr>
      <t>となっております。</t>
    </r>
    <r>
      <rPr>
        <sz val="22"/>
        <rFont val="Arial"/>
        <family val="2"/>
      </rPr>
      <t>(</t>
    </r>
    <r>
      <rPr>
        <sz val="22"/>
        <rFont val="ＭＳ Ｐゴシック"/>
        <family val="3"/>
      </rPr>
      <t>入港日</t>
    </r>
    <r>
      <rPr>
        <sz val="22"/>
        <rFont val="Arial"/>
        <family val="2"/>
      </rPr>
      <t>CUT)</t>
    </r>
  </si>
  <si>
    <t>木</t>
  </si>
  <si>
    <t>前週 木</t>
  </si>
  <si>
    <t>前週 月</t>
  </si>
  <si>
    <t>前週 水</t>
  </si>
  <si>
    <t>前週 金</t>
  </si>
  <si>
    <t>前週 金</t>
  </si>
  <si>
    <t>前週 月</t>
  </si>
  <si>
    <t>前週 火</t>
  </si>
  <si>
    <t>前週 火</t>
  </si>
  <si>
    <t>前々週 金</t>
  </si>
  <si>
    <t>前週 土</t>
  </si>
  <si>
    <r>
      <rPr>
        <sz val="22"/>
        <rFont val="ＭＳ Ｐゴシック"/>
        <family val="3"/>
      </rPr>
      <t>※</t>
    </r>
    <r>
      <rPr>
        <sz val="22"/>
        <rFont val="Arial"/>
        <family val="2"/>
      </rPr>
      <t>1 YUEYANG</t>
    </r>
    <r>
      <rPr>
        <sz val="22"/>
        <rFont val="ＭＳ Ｐゴシック"/>
        <family val="3"/>
      </rPr>
      <t>港にてトランシップします。</t>
    </r>
  </si>
  <si>
    <r>
      <rPr>
        <sz val="22"/>
        <rFont val="ＭＳ Ｐゴシック"/>
        <family val="3"/>
      </rPr>
      <t>※</t>
    </r>
    <r>
      <rPr>
        <sz val="22"/>
        <rFont val="Arial"/>
        <family val="2"/>
      </rPr>
      <t>2 JIUJIANG</t>
    </r>
    <r>
      <rPr>
        <sz val="22"/>
        <rFont val="ＭＳ Ｐゴシック"/>
        <family val="3"/>
      </rPr>
      <t>港にてトランシップします。</t>
    </r>
  </si>
  <si>
    <r>
      <rPr>
        <sz val="22"/>
        <rFont val="ＭＳ Ｐゴシック"/>
        <family val="3"/>
      </rPr>
      <t>※</t>
    </r>
    <r>
      <rPr>
        <sz val="22"/>
        <rFont val="Arial"/>
        <family val="2"/>
      </rPr>
      <t xml:space="preserve">3 </t>
    </r>
    <r>
      <rPr>
        <sz val="22"/>
        <rFont val="ＭＳ Ｐゴシック"/>
        <family val="3"/>
      </rPr>
      <t>国慶節、春節その他中国の祝日により、通常より輸送日数が長くなる場合がございます。</t>
    </r>
    <r>
      <rPr>
        <sz val="22"/>
        <rFont val="ＭＳ Ｐゴシック"/>
        <family val="3"/>
      </rPr>
      <t>（上記には未反映です。）</t>
    </r>
  </si>
  <si>
    <r>
      <rPr>
        <sz val="22"/>
        <rFont val="ＭＳ Ｐゴシック"/>
        <family val="3"/>
      </rPr>
      <t>※</t>
    </r>
    <r>
      <rPr>
        <sz val="22"/>
        <rFont val="Arial"/>
        <family val="2"/>
      </rPr>
      <t>4 S5/</t>
    </r>
    <r>
      <rPr>
        <sz val="22"/>
        <rFont val="ＭＳ Ｐゴシック"/>
        <family val="3"/>
      </rPr>
      <t>神戸の</t>
    </r>
    <r>
      <rPr>
        <sz val="22"/>
        <rFont val="Arial"/>
        <family val="2"/>
      </rPr>
      <t>CY CUT</t>
    </r>
    <r>
      <rPr>
        <sz val="22"/>
        <rFont val="ＭＳ Ｐゴシック"/>
        <family val="3"/>
      </rPr>
      <t>は、月曜日</t>
    </r>
    <r>
      <rPr>
        <sz val="22"/>
        <rFont val="Arial"/>
        <family val="2"/>
      </rPr>
      <t>12:00</t>
    </r>
    <r>
      <rPr>
        <sz val="22"/>
        <rFont val="ＭＳ Ｐゴシック"/>
        <family val="3"/>
      </rPr>
      <t>となっております。</t>
    </r>
    <r>
      <rPr>
        <sz val="22"/>
        <rFont val="Arial"/>
        <family val="2"/>
      </rPr>
      <t>(</t>
    </r>
    <r>
      <rPr>
        <sz val="22"/>
        <rFont val="ＭＳ Ｐゴシック"/>
        <family val="3"/>
      </rPr>
      <t>入港日</t>
    </r>
    <r>
      <rPr>
        <sz val="22"/>
        <rFont val="Arial"/>
        <family val="2"/>
      </rPr>
      <t>CUT)</t>
    </r>
  </si>
  <si>
    <r>
      <rPr>
        <sz val="22"/>
        <rFont val="Segoe UI Symbol"/>
        <family val="2"/>
      </rPr>
      <t>□</t>
    </r>
    <r>
      <rPr>
        <sz val="22"/>
        <rFont val="ＭＳ Ｐゴシック"/>
        <family val="3"/>
      </rPr>
      <t>　夢洲コンテナターミナル</t>
    </r>
    <r>
      <rPr>
        <sz val="22"/>
        <rFont val="Arial"/>
        <family val="2"/>
      </rPr>
      <t xml:space="preserve">C10-12(DICT) </t>
    </r>
    <r>
      <rPr>
        <sz val="22"/>
        <rFont val="ＭＳ Ｐゴシック"/>
        <family val="3"/>
      </rPr>
      <t>住友倉庫</t>
    </r>
  </si>
  <si>
    <r>
      <rPr>
        <sz val="22"/>
        <rFont val="Segoe UI Symbol"/>
        <family val="2"/>
      </rPr>
      <t>□</t>
    </r>
    <r>
      <rPr>
        <sz val="22"/>
        <rFont val="ＭＳ Ｐゴシック"/>
        <family val="3"/>
      </rPr>
      <t>　</t>
    </r>
    <r>
      <rPr>
        <sz val="22"/>
        <rFont val="Arial"/>
        <family val="2"/>
      </rPr>
      <t>PC-16/17</t>
    </r>
    <r>
      <rPr>
        <sz val="22"/>
        <rFont val="ＭＳ Ｐゴシック"/>
        <family val="3"/>
      </rPr>
      <t>ターミナル</t>
    </r>
    <r>
      <rPr>
        <sz val="22"/>
        <rFont val="Arial"/>
        <family val="2"/>
      </rPr>
      <t xml:space="preserve">(KICT) </t>
    </r>
    <r>
      <rPr>
        <sz val="22"/>
        <rFont val="ＭＳ Ｐゴシック"/>
        <family val="3"/>
      </rPr>
      <t>住友倉庫</t>
    </r>
  </si>
  <si>
    <t>SITC TOKYO</t>
  </si>
  <si>
    <t>GLORY SHANGHAI</t>
  </si>
  <si>
    <t>CHUN JIN</t>
  </si>
  <si>
    <t>山九 大井VP</t>
  </si>
  <si>
    <t>CONSCIENCE</t>
  </si>
  <si>
    <t>HONG AN</t>
  </si>
  <si>
    <t>SITC TAICANG</t>
  </si>
  <si>
    <t>SITC XINGDE</t>
  </si>
  <si>
    <t>SITC HEBEI</t>
  </si>
  <si>
    <t>2417N/2420S</t>
  </si>
  <si>
    <t>2420E/W</t>
  </si>
  <si>
    <t>2411N/2412S</t>
  </si>
  <si>
    <t>HARRIER</t>
  </si>
  <si>
    <t>2418N/2421S</t>
  </si>
  <si>
    <t>5/20-21</t>
  </si>
  <si>
    <t>5/22-23</t>
  </si>
  <si>
    <t>2421E/W</t>
  </si>
  <si>
    <t>5/23-24</t>
  </si>
  <si>
    <t>2441E/2442W</t>
  </si>
  <si>
    <t>2420N/S</t>
  </si>
  <si>
    <t>2419N/2422S</t>
  </si>
  <si>
    <t>5/27-28</t>
  </si>
  <si>
    <t>5/29-30</t>
  </si>
  <si>
    <t>2422E/W</t>
  </si>
  <si>
    <t>5/30-31</t>
  </si>
  <si>
    <t>2412N/2413S</t>
  </si>
  <si>
    <t>2421N/S</t>
  </si>
  <si>
    <t>2420N/2423S</t>
  </si>
  <si>
    <t>2423E</t>
  </si>
  <si>
    <t>23N/S</t>
  </si>
  <si>
    <t>6/3-4</t>
  </si>
  <si>
    <t>6/5-6</t>
  </si>
  <si>
    <t>2423E/W</t>
  </si>
  <si>
    <t>6/6-7</t>
  </si>
  <si>
    <t>2413N/2414S</t>
  </si>
  <si>
    <t>2422N/S</t>
  </si>
  <si>
    <t>MILD SONATA</t>
  </si>
  <si>
    <t>2427E</t>
  </si>
  <si>
    <t>SITC KANTO</t>
  </si>
  <si>
    <t>SITC JIADE</t>
  </si>
  <si>
    <t>2437E/2438W</t>
  </si>
  <si>
    <t>2421N/2424S</t>
  </si>
  <si>
    <t>2424E</t>
  </si>
  <si>
    <t>24N/S</t>
  </si>
  <si>
    <t>6/10-11</t>
  </si>
  <si>
    <t>6/12-13</t>
  </si>
  <si>
    <t>2424E/W</t>
  </si>
  <si>
    <t>6/13-14</t>
  </si>
  <si>
    <t>BBB</t>
  </si>
  <si>
    <t>2443E/2444W</t>
  </si>
  <si>
    <t>2423N/S</t>
  </si>
  <si>
    <t>2422N/2425S</t>
  </si>
  <si>
    <t>2425E</t>
  </si>
  <si>
    <t>25N/S</t>
  </si>
  <si>
    <t>6/17-18</t>
  </si>
  <si>
    <t>6/19-20</t>
  </si>
  <si>
    <t>2425E/W</t>
  </si>
  <si>
    <t>6/20-21</t>
  </si>
  <si>
    <t>2414N/2415S</t>
  </si>
  <si>
    <t>2445E/2446W</t>
  </si>
  <si>
    <t>2424N/S</t>
  </si>
  <si>
    <r>
      <rPr>
        <sz val="22"/>
        <rFont val="Segoe UI Symbol"/>
        <family val="2"/>
      </rPr>
      <t>○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ダイトー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コーポレーション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大井２号</t>
    </r>
  </si>
  <si>
    <r>
      <rPr>
        <sz val="22"/>
        <rFont val="Segoe UI Symbol"/>
        <family val="2"/>
      </rPr>
      <t>○</t>
    </r>
    <r>
      <rPr>
        <sz val="22"/>
        <rFont val="Arial"/>
        <family val="2"/>
      </rPr>
      <t>/</t>
    </r>
    <r>
      <rPr>
        <sz val="22"/>
        <rFont val="Segoe UI Symbol"/>
        <family val="2"/>
      </rPr>
      <t>✇</t>
    </r>
    <r>
      <rPr>
        <sz val="22"/>
        <rFont val="Arial"/>
        <family val="2"/>
      </rPr>
      <t xml:space="preserve"> </t>
    </r>
    <r>
      <rPr>
        <sz val="22"/>
        <rFont val="ＭＳ Ｐゴシック"/>
        <family val="3"/>
      </rPr>
      <t>日新　南本牧ターミナル</t>
    </r>
    <r>
      <rPr>
        <sz val="22"/>
        <rFont val="Arial"/>
        <family val="2"/>
      </rPr>
      <t xml:space="preserve"> MC1,2</t>
    </r>
  </si>
  <si>
    <t>2423N/2426S</t>
  </si>
  <si>
    <t>2426E</t>
  </si>
  <si>
    <t>26N/S</t>
  </si>
  <si>
    <t>6/24-25</t>
  </si>
  <si>
    <t>6/26-27</t>
  </si>
  <si>
    <t>2426E/W</t>
  </si>
  <si>
    <t>6/27-28</t>
  </si>
  <si>
    <t>2415N/2416S</t>
  </si>
  <si>
    <t>2447E/2448W</t>
  </si>
  <si>
    <t>2425N/S</t>
  </si>
  <si>
    <t>SITC SUBIC</t>
  </si>
  <si>
    <t>2424N/2427S</t>
  </si>
  <si>
    <t>27N/S</t>
  </si>
  <si>
    <t>7/1-2</t>
  </si>
  <si>
    <t>7/3-4</t>
  </si>
  <si>
    <t>2427E/W</t>
  </si>
  <si>
    <t>7/4-5</t>
  </si>
  <si>
    <t>2449E/2450W</t>
  </si>
  <si>
    <t>2426N/S</t>
  </si>
  <si>
    <t>SITC SHENGDE</t>
  </si>
  <si>
    <t>2412S</t>
  </si>
  <si>
    <t>2411N</t>
  </si>
  <si>
    <t>輸出のみ</t>
  </si>
  <si>
    <t>火</t>
  </si>
  <si>
    <t>水</t>
  </si>
  <si>
    <t>土</t>
  </si>
  <si>
    <t>2427E/2428W</t>
  </si>
  <si>
    <t>5/28-29</t>
  </si>
  <si>
    <r>
      <rPr>
        <sz val="25"/>
        <color indexed="10"/>
        <rFont val="ＭＳ Ｐゴシック"/>
        <family val="3"/>
      </rPr>
      <t>火</t>
    </r>
    <r>
      <rPr>
        <sz val="25"/>
        <color indexed="10"/>
        <rFont val="Arial"/>
        <family val="2"/>
      </rPr>
      <t>-</t>
    </r>
    <r>
      <rPr>
        <sz val="25"/>
        <color indexed="10"/>
        <rFont val="ＭＳ Ｐゴシック"/>
        <family val="3"/>
      </rPr>
      <t>水</t>
    </r>
  </si>
  <si>
    <t>5/22-23</t>
  </si>
  <si>
    <t>2425N/2428S</t>
  </si>
  <si>
    <t>2428E</t>
  </si>
  <si>
    <t>28N/S</t>
  </si>
  <si>
    <t>7/8-9</t>
  </si>
  <si>
    <t>7/10-11</t>
  </si>
  <si>
    <t>2428E/W</t>
  </si>
  <si>
    <t>7/11-12</t>
  </si>
  <si>
    <t>2416N/2417S</t>
  </si>
  <si>
    <t>2451E/2452W</t>
  </si>
  <si>
    <t>2427N/S</t>
  </si>
  <si>
    <t>SITC KEELUNG</t>
  </si>
  <si>
    <t>木</t>
  </si>
  <si>
    <t>金</t>
  </si>
  <si>
    <t>SITC TIANJIN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</si>
</sst>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0_);[Red]\(0\)"/>
    <numFmt numFmtId="183" formatCode="0;[Red]0"/>
    <numFmt numFmtId="184" formatCode="[$-409]d\-mmm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120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0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sz val="11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 val="single"/>
      <sz val="11"/>
      <name val="Arial"/>
      <family val="2"/>
    </font>
    <font>
      <sz val="26"/>
      <name val="Arial"/>
      <family val="2"/>
    </font>
    <font>
      <b/>
      <sz val="20"/>
      <color indexed="12"/>
      <name val="Arial"/>
      <family val="2"/>
    </font>
    <font>
      <u val="single"/>
      <sz val="30"/>
      <name val="Arial"/>
      <family val="2"/>
    </font>
    <font>
      <sz val="30"/>
      <name val="Arial"/>
      <family val="2"/>
    </font>
    <font>
      <b/>
      <u val="single"/>
      <sz val="30"/>
      <name val="Arial"/>
      <family val="2"/>
    </font>
    <font>
      <u val="single"/>
      <sz val="26"/>
      <color indexed="12"/>
      <name val="Arial"/>
      <family val="2"/>
    </font>
    <font>
      <u val="single"/>
      <sz val="26"/>
      <name val="Arial"/>
      <family val="2"/>
    </font>
    <font>
      <sz val="12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sz val="22"/>
      <name val="Arial"/>
      <family val="2"/>
    </font>
    <font>
      <b/>
      <sz val="3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u val="single"/>
      <sz val="20"/>
      <color indexed="12"/>
      <name val="Arial"/>
      <family val="2"/>
    </font>
    <font>
      <sz val="25"/>
      <name val="Arial"/>
      <family val="2"/>
    </font>
    <font>
      <sz val="11"/>
      <color indexed="12"/>
      <name val="Arial"/>
      <family val="2"/>
    </font>
    <font>
      <b/>
      <sz val="25"/>
      <name val="Arial"/>
      <family val="2"/>
    </font>
    <font>
      <sz val="25"/>
      <color indexed="10"/>
      <name val="Arial"/>
      <family val="2"/>
    </font>
    <font>
      <sz val="17"/>
      <name val="Tahoma"/>
      <family val="2"/>
    </font>
    <font>
      <sz val="27"/>
      <color indexed="10"/>
      <name val="ＭＳ Ｐゴシック"/>
      <family val="3"/>
    </font>
    <font>
      <sz val="27"/>
      <color indexed="10"/>
      <name val="Arial"/>
      <family val="2"/>
    </font>
    <font>
      <sz val="24"/>
      <name val="Arial"/>
      <family val="2"/>
    </font>
    <font>
      <sz val="25"/>
      <name val="ＭＳ Ｐゴシック"/>
      <family val="3"/>
    </font>
    <font>
      <sz val="24"/>
      <name val="ＭＳ Ｐゴシック"/>
      <family val="3"/>
    </font>
    <font>
      <sz val="12"/>
      <name val="宋体"/>
      <family val="0"/>
    </font>
    <font>
      <b/>
      <sz val="24"/>
      <name val="Arial Unicode MS"/>
      <family val="3"/>
    </font>
    <font>
      <sz val="24"/>
      <name val="Arial Unicode MS"/>
      <family val="3"/>
    </font>
    <font>
      <b/>
      <sz val="11"/>
      <name val="Arial Unicode MS"/>
      <family val="3"/>
    </font>
    <font>
      <sz val="11"/>
      <name val="Arial Unicode MS"/>
      <family val="3"/>
    </font>
    <font>
      <b/>
      <sz val="17"/>
      <name val="Arial Unicode MS"/>
      <family val="3"/>
    </font>
    <font>
      <sz val="17"/>
      <name val="Arial Unicode MS"/>
      <family val="3"/>
    </font>
    <font>
      <sz val="17"/>
      <color indexed="10"/>
      <name val="Arial Unicode MS"/>
      <family val="3"/>
    </font>
    <font>
      <b/>
      <sz val="26"/>
      <name val="Arial"/>
      <family val="2"/>
    </font>
    <font>
      <b/>
      <sz val="36"/>
      <name val="Arial"/>
      <family val="2"/>
    </font>
    <font>
      <b/>
      <sz val="32"/>
      <color indexed="12"/>
      <name val="Arial"/>
      <family val="2"/>
    </font>
    <font>
      <sz val="28"/>
      <color indexed="10"/>
      <name val="Arial"/>
      <family val="2"/>
    </font>
    <font>
      <sz val="28"/>
      <name val="Arial"/>
      <family val="2"/>
    </font>
    <font>
      <b/>
      <u val="single"/>
      <sz val="26"/>
      <color indexed="12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sz val="26"/>
      <color indexed="10"/>
      <name val="Arial"/>
      <family val="2"/>
    </font>
    <font>
      <sz val="21"/>
      <name val="Arial"/>
      <family val="2"/>
    </font>
    <font>
      <sz val="22"/>
      <name val="Arial Unicode MS"/>
      <family val="3"/>
    </font>
    <font>
      <b/>
      <sz val="28"/>
      <name val="Arial"/>
      <family val="2"/>
    </font>
    <font>
      <sz val="28"/>
      <name val="ＭＳ Ｐゴシック"/>
      <family val="3"/>
    </font>
    <font>
      <b/>
      <sz val="28"/>
      <name val="ＭＳ Ｐゴシック"/>
      <family val="3"/>
    </font>
    <font>
      <sz val="26"/>
      <name val="ＭＳ Ｐゴシック"/>
      <family val="3"/>
    </font>
    <font>
      <b/>
      <sz val="40"/>
      <name val="ＭＳ Ｐゴシック"/>
      <family val="3"/>
    </font>
    <font>
      <sz val="20"/>
      <name val="ＭＳ Ｐゴシック"/>
      <family val="3"/>
    </font>
    <font>
      <sz val="25"/>
      <color indexed="10"/>
      <name val="ＭＳ Ｐゴシック"/>
      <family val="3"/>
    </font>
    <font>
      <sz val="22"/>
      <name val="游ゴシック"/>
      <family val="3"/>
    </font>
    <font>
      <sz val="24"/>
      <name val="游ゴシック"/>
      <family val="3"/>
    </font>
    <font>
      <sz val="22"/>
      <color indexed="10"/>
      <name val="Arial"/>
      <family val="2"/>
    </font>
    <font>
      <sz val="24"/>
      <name val="Yu Gothic"/>
      <family val="3"/>
    </font>
    <font>
      <sz val="24"/>
      <name val="MS UI Gothic"/>
      <family val="3"/>
    </font>
    <font>
      <sz val="22"/>
      <name val="Yu Gothic"/>
      <family val="3"/>
    </font>
    <font>
      <sz val="22"/>
      <name val="ＭＳ ゴシック"/>
      <family val="3"/>
    </font>
    <font>
      <b/>
      <sz val="22"/>
      <color indexed="12"/>
      <name val="Arial"/>
      <family val="2"/>
    </font>
    <font>
      <sz val="22"/>
      <name val="Segoe UI Symbo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6"/>
      <color indexed="30"/>
      <name val="Arial"/>
      <family val="2"/>
    </font>
    <font>
      <sz val="24"/>
      <color indexed="10"/>
      <name val="Arial"/>
      <family val="2"/>
    </font>
    <font>
      <sz val="25"/>
      <color indexed="10"/>
      <name val="ＭＳ ゴシック"/>
      <family val="3"/>
    </font>
    <font>
      <sz val="25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26"/>
      <color rgb="FF0070C0"/>
      <name val="Arial"/>
      <family val="2"/>
    </font>
    <font>
      <sz val="25"/>
      <color rgb="FFFF0000"/>
      <name val="Arial"/>
      <family val="2"/>
    </font>
    <font>
      <sz val="22"/>
      <color rgb="FFFF0000"/>
      <name val="Arial"/>
      <family val="2"/>
    </font>
    <font>
      <sz val="24"/>
      <color rgb="FFFF0000"/>
      <name val="Arial"/>
      <family val="2"/>
    </font>
    <font>
      <sz val="17"/>
      <color rgb="FFFF0000"/>
      <name val="Arial Unicode MS"/>
      <family val="3"/>
    </font>
    <font>
      <sz val="25"/>
      <color rgb="FFFF0000"/>
      <name val="ＭＳ ゴシック"/>
      <family val="3"/>
    </font>
    <font>
      <sz val="25"/>
      <color rgb="FFFF0000"/>
      <name val="MS UI Gothic"/>
      <family val="3"/>
    </font>
    <font>
      <sz val="25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double"/>
      <right style="double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double"/>
      <top style="hair"/>
      <bottom style="medium"/>
    </border>
    <border>
      <left style="double"/>
      <right style="hair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hair"/>
      <right style="hair"/>
      <top style="medium"/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double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double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medium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double"/>
      <right style="hair"/>
      <top>
        <color indexed="63"/>
      </top>
      <bottom style="hair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double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6" borderId="1" applyNumberFormat="0" applyAlignment="0" applyProtection="0"/>
    <xf numFmtId="0" fontId="9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0" fillId="0" borderId="3" applyNumberFormat="0" applyFill="0" applyAlignment="0" applyProtection="0"/>
    <xf numFmtId="0" fontId="101" fillId="29" borderId="0" applyNumberFormat="0" applyBorder="0" applyAlignment="0" applyProtection="0"/>
    <xf numFmtId="0" fontId="102" fillId="30" borderId="4" applyNumberFormat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30" borderId="9" applyNumberFormat="0" applyAlignment="0" applyProtection="0"/>
    <xf numFmtId="0" fontId="10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0" fillId="31" borderId="4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111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31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5" fillId="33" borderId="11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left" vertical="center"/>
    </xf>
    <xf numFmtId="0" fontId="25" fillId="33" borderId="13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distributed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25" fillId="0" borderId="14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/>
    </xf>
    <xf numFmtId="176" fontId="29" fillId="0" borderId="24" xfId="0" applyNumberFormat="1" applyFont="1" applyBorder="1" applyAlignment="1" quotePrefix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176" fontId="29" fillId="0" borderId="28" xfId="0" applyNumberFormat="1" applyFont="1" applyBorder="1" applyAlignment="1" quotePrefix="1">
      <alignment horizontal="center" vertical="center"/>
    </xf>
    <xf numFmtId="176" fontId="29" fillId="0" borderId="29" xfId="0" applyNumberFormat="1" applyFont="1" applyBorder="1" applyAlignment="1" quotePrefix="1">
      <alignment horizontal="center" vertical="center"/>
    </xf>
    <xf numFmtId="176" fontId="29" fillId="0" borderId="24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33" borderId="30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20" fontId="26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9" fillId="33" borderId="31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0" fontId="29" fillId="33" borderId="33" xfId="0" applyFont="1" applyFill="1" applyBorder="1" applyAlignment="1">
      <alignment horizontal="center" vertical="center" wrapText="1"/>
    </xf>
    <xf numFmtId="176" fontId="29" fillId="0" borderId="34" xfId="0" applyNumberFormat="1" applyFont="1" applyBorder="1" applyAlignment="1" quotePrefix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0" fillId="0" borderId="0" xfId="0" applyFont="1" applyAlignment="1" quotePrefix="1">
      <alignment vertical="center"/>
    </xf>
    <xf numFmtId="176" fontId="29" fillId="0" borderId="35" xfId="0" applyNumberFormat="1" applyFont="1" applyBorder="1" applyAlignment="1" quotePrefix="1">
      <alignment horizontal="center" vertical="center"/>
    </xf>
    <xf numFmtId="176" fontId="29" fillId="0" borderId="36" xfId="0" applyNumberFormat="1" applyFont="1" applyBorder="1" applyAlignment="1" quotePrefix="1">
      <alignment horizontal="center" vertical="center"/>
    </xf>
    <xf numFmtId="0" fontId="25" fillId="0" borderId="37" xfId="0" applyFont="1" applyBorder="1" applyAlignment="1">
      <alignment vertical="center"/>
    </xf>
    <xf numFmtId="0" fontId="25" fillId="0" borderId="13" xfId="0" applyFont="1" applyBorder="1" applyAlignment="1">
      <alignment horizontal="left" vertical="center"/>
    </xf>
    <xf numFmtId="0" fontId="29" fillId="0" borderId="38" xfId="0" applyFont="1" applyBorder="1" applyAlignment="1">
      <alignment horizontal="center" vertical="center"/>
    </xf>
    <xf numFmtId="176" fontId="29" fillId="0" borderId="26" xfId="0" applyNumberFormat="1" applyFont="1" applyBorder="1" applyAlignment="1" quotePrefix="1">
      <alignment horizontal="center" vertical="center"/>
    </xf>
    <xf numFmtId="0" fontId="29" fillId="28" borderId="39" xfId="0" applyFont="1" applyFill="1" applyBorder="1" applyAlignment="1">
      <alignment horizontal="center" vertical="center"/>
    </xf>
    <xf numFmtId="176" fontId="29" fillId="28" borderId="40" xfId="0" applyNumberFormat="1" applyFont="1" applyFill="1" applyBorder="1" applyAlignment="1" quotePrefix="1">
      <alignment horizontal="center" vertical="center"/>
    </xf>
    <xf numFmtId="0" fontId="29" fillId="28" borderId="41" xfId="0" applyFont="1" applyFill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25" fillId="0" borderId="19" xfId="0" applyFont="1" applyBorder="1" applyAlignment="1">
      <alignment vertical="center"/>
    </xf>
    <xf numFmtId="176" fontId="29" fillId="0" borderId="43" xfId="0" applyNumberFormat="1" applyFont="1" applyBorder="1" applyAlignment="1" quotePrefix="1">
      <alignment horizontal="center" vertical="center"/>
    </xf>
    <xf numFmtId="0" fontId="29" fillId="33" borderId="44" xfId="0" applyFont="1" applyFill="1" applyBorder="1" applyAlignment="1">
      <alignment horizontal="center" vertical="center" wrapText="1"/>
    </xf>
    <xf numFmtId="0" fontId="29" fillId="33" borderId="44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/>
    </xf>
    <xf numFmtId="176" fontId="29" fillId="28" borderId="27" xfId="0" applyNumberFormat="1" applyFont="1" applyFill="1" applyBorder="1" applyAlignment="1" quotePrefix="1">
      <alignment horizontal="center" vertical="center"/>
    </xf>
    <xf numFmtId="0" fontId="29" fillId="28" borderId="47" xfId="0" applyFont="1" applyFill="1" applyBorder="1" applyAlignment="1">
      <alignment horizontal="center" vertical="center"/>
    </xf>
    <xf numFmtId="0" fontId="29" fillId="28" borderId="48" xfId="0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176" fontId="29" fillId="0" borderId="40" xfId="0" applyNumberFormat="1" applyFont="1" applyBorder="1" applyAlignment="1" quotePrefix="1">
      <alignment horizontal="center" vertical="center"/>
    </xf>
    <xf numFmtId="0" fontId="27" fillId="0" borderId="0" xfId="0" applyFont="1" applyAlignment="1">
      <alignment horizontal="right" vertical="center"/>
    </xf>
    <xf numFmtId="176" fontId="29" fillId="28" borderId="49" xfId="0" applyNumberFormat="1" applyFont="1" applyFill="1" applyBorder="1" applyAlignment="1" quotePrefix="1">
      <alignment horizontal="center" vertical="center"/>
    </xf>
    <xf numFmtId="176" fontId="29" fillId="0" borderId="50" xfId="0" applyNumberFormat="1" applyFont="1" applyBorder="1" applyAlignment="1" quotePrefix="1">
      <alignment horizontal="center" vertical="center"/>
    </xf>
    <xf numFmtId="176" fontId="29" fillId="28" borderId="34" xfId="0" applyNumberFormat="1" applyFont="1" applyFill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176" fontId="29" fillId="28" borderId="44" xfId="0" applyNumberFormat="1" applyFont="1" applyFill="1" applyBorder="1" applyAlignment="1" quotePrefix="1">
      <alignment horizontal="center" vertical="center"/>
    </xf>
    <xf numFmtId="0" fontId="25" fillId="34" borderId="3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56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0" fontId="45" fillId="0" borderId="71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29" fillId="28" borderId="74" xfId="0" applyFont="1" applyFill="1" applyBorder="1" applyAlignment="1">
      <alignment horizontal="center" vertical="center"/>
    </xf>
    <xf numFmtId="176" fontId="29" fillId="28" borderId="2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112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25" fillId="0" borderId="75" xfId="0" applyFont="1" applyBorder="1" applyAlignment="1">
      <alignment horizontal="left" vertical="center"/>
    </xf>
    <xf numFmtId="0" fontId="54" fillId="0" borderId="0" xfId="0" applyFont="1" applyAlignment="1">
      <alignment horizontal="right" vertical="center"/>
    </xf>
    <xf numFmtId="176" fontId="29" fillId="28" borderId="76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176" fontId="29" fillId="0" borderId="30" xfId="0" applyNumberFormat="1" applyFont="1" applyBorder="1" applyAlignment="1">
      <alignment horizontal="center" vertical="center"/>
    </xf>
    <xf numFmtId="0" fontId="29" fillId="28" borderId="77" xfId="0" applyFont="1" applyFill="1" applyBorder="1" applyAlignment="1">
      <alignment horizontal="center" vertical="center"/>
    </xf>
    <xf numFmtId="176" fontId="29" fillId="0" borderId="78" xfId="0" applyNumberFormat="1" applyFont="1" applyBorder="1" applyAlignment="1" quotePrefix="1">
      <alignment horizontal="center" vertical="center"/>
    </xf>
    <xf numFmtId="0" fontId="114" fillId="0" borderId="0" xfId="0" applyFont="1" applyAlignment="1">
      <alignment horizontal="center" vertical="center"/>
    </xf>
    <xf numFmtId="176" fontId="113" fillId="0" borderId="0" xfId="0" applyNumberFormat="1" applyFont="1" applyAlignment="1">
      <alignment horizontal="center" vertical="center"/>
    </xf>
    <xf numFmtId="0" fontId="25" fillId="35" borderId="79" xfId="0" applyFont="1" applyFill="1" applyBorder="1" applyAlignment="1">
      <alignment horizontal="center" vertical="center"/>
    </xf>
    <xf numFmtId="0" fontId="25" fillId="35" borderId="44" xfId="0" applyFont="1" applyFill="1" applyBorder="1" applyAlignment="1">
      <alignment horizontal="center" vertical="center"/>
    </xf>
    <xf numFmtId="0" fontId="26" fillId="35" borderId="44" xfId="0" applyFont="1" applyFill="1" applyBorder="1" applyAlignment="1">
      <alignment horizontal="center" vertical="center"/>
    </xf>
    <xf numFmtId="0" fontId="56" fillId="35" borderId="79" xfId="0" applyFont="1" applyFill="1" applyBorder="1" applyAlignment="1">
      <alignment horizontal="center" vertical="center"/>
    </xf>
    <xf numFmtId="0" fontId="115" fillId="0" borderId="0" xfId="0" applyFont="1" applyAlignment="1">
      <alignment horizontal="left" vertical="center"/>
    </xf>
    <xf numFmtId="176" fontId="29" fillId="0" borderId="24" xfId="0" applyNumberFormat="1" applyFont="1" applyFill="1" applyBorder="1" applyAlignment="1" quotePrefix="1">
      <alignment horizontal="center" vertical="center"/>
    </xf>
    <xf numFmtId="176" fontId="29" fillId="0" borderId="24" xfId="0" applyNumberFormat="1" applyFont="1" applyFill="1" applyBorder="1" applyAlignment="1">
      <alignment horizontal="center" vertical="center"/>
    </xf>
    <xf numFmtId="176" fontId="29" fillId="0" borderId="80" xfId="0" applyNumberFormat="1" applyFont="1" applyBorder="1" applyAlignment="1" quotePrefix="1">
      <alignment horizontal="center" vertical="center"/>
    </xf>
    <xf numFmtId="176" fontId="29" fillId="0" borderId="81" xfId="0" applyNumberFormat="1" applyFont="1" applyFill="1" applyBorder="1" applyAlignment="1" quotePrefix="1">
      <alignment horizontal="center" vertical="center"/>
    </xf>
    <xf numFmtId="176" fontId="29" fillId="0" borderId="49" xfId="0" applyNumberFormat="1" applyFont="1" applyFill="1" applyBorder="1" applyAlignment="1" quotePrefix="1">
      <alignment horizontal="center" vertical="center"/>
    </xf>
    <xf numFmtId="0" fontId="57" fillId="0" borderId="0" xfId="0" applyFont="1" applyAlignment="1">
      <alignment horizontal="center" vertical="center"/>
    </xf>
    <xf numFmtId="14" fontId="116" fillId="0" borderId="0" xfId="0" applyNumberFormat="1" applyFont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16" fillId="0" borderId="0" xfId="0" applyFont="1" applyAlignment="1" quotePrefix="1">
      <alignment horizontal="center" vertical="center"/>
    </xf>
    <xf numFmtId="176" fontId="29" fillId="28" borderId="43" xfId="0" applyNumberFormat="1" applyFont="1" applyFill="1" applyBorder="1" applyAlignment="1" quotePrefix="1">
      <alignment horizontal="center" vertical="center"/>
    </xf>
    <xf numFmtId="176" fontId="29" fillId="28" borderId="29" xfId="0" applyNumberFormat="1" applyFont="1" applyFill="1" applyBorder="1" applyAlignment="1" quotePrefix="1">
      <alignment horizontal="center" vertical="center"/>
    </xf>
    <xf numFmtId="0" fontId="29" fillId="28" borderId="82" xfId="0" applyFont="1" applyFill="1" applyBorder="1" applyAlignment="1">
      <alignment horizontal="center" vertical="center"/>
    </xf>
    <xf numFmtId="176" fontId="29" fillId="28" borderId="83" xfId="0" applyNumberFormat="1" applyFont="1" applyFill="1" applyBorder="1" applyAlignment="1">
      <alignment horizontal="center" vertical="center"/>
    </xf>
    <xf numFmtId="176" fontId="29" fillId="28" borderId="84" xfId="0" applyNumberFormat="1" applyFont="1" applyFill="1" applyBorder="1" applyAlignment="1">
      <alignment horizontal="center" vertical="center"/>
    </xf>
    <xf numFmtId="0" fontId="29" fillId="28" borderId="84" xfId="0" applyFont="1" applyFill="1" applyBorder="1" applyAlignment="1">
      <alignment horizontal="center" vertical="center"/>
    </xf>
    <xf numFmtId="0" fontId="29" fillId="28" borderId="85" xfId="0" applyFont="1" applyFill="1" applyBorder="1" applyAlignment="1">
      <alignment horizontal="center" vertical="center"/>
    </xf>
    <xf numFmtId="0" fontId="29" fillId="28" borderId="86" xfId="0" applyFont="1" applyFill="1" applyBorder="1" applyAlignment="1">
      <alignment horizontal="center" vertical="center"/>
    </xf>
    <xf numFmtId="0" fontId="29" fillId="28" borderId="28" xfId="0" applyFont="1" applyFill="1" applyBorder="1" applyAlignment="1">
      <alignment horizontal="center" vertical="center"/>
    </xf>
    <xf numFmtId="0" fontId="29" fillId="28" borderId="87" xfId="0" applyFont="1" applyFill="1" applyBorder="1" applyAlignment="1">
      <alignment horizontal="center" vertical="center"/>
    </xf>
    <xf numFmtId="0" fontId="29" fillId="28" borderId="88" xfId="0" applyFont="1" applyFill="1" applyBorder="1" applyAlignment="1">
      <alignment horizontal="center" vertical="center"/>
    </xf>
    <xf numFmtId="176" fontId="29" fillId="28" borderId="89" xfId="0" applyNumberFormat="1" applyFont="1" applyFill="1" applyBorder="1" applyAlignment="1" quotePrefix="1">
      <alignment horizontal="center" vertical="center"/>
    </xf>
    <xf numFmtId="0" fontId="29" fillId="28" borderId="38" xfId="0" applyFont="1" applyFill="1" applyBorder="1" applyAlignment="1">
      <alignment horizontal="center" vertical="center"/>
    </xf>
    <xf numFmtId="176" fontId="29" fillId="28" borderId="24" xfId="0" applyNumberFormat="1" applyFont="1" applyFill="1" applyBorder="1" applyAlignment="1" quotePrefix="1">
      <alignment horizontal="center" vertical="center"/>
    </xf>
    <xf numFmtId="0" fontId="29" fillId="28" borderId="27" xfId="0" applyFont="1" applyFill="1" applyBorder="1" applyAlignment="1">
      <alignment horizontal="center" vertical="center"/>
    </xf>
    <xf numFmtId="0" fontId="29" fillId="28" borderId="25" xfId="0" applyFont="1" applyFill="1" applyBorder="1" applyAlignment="1">
      <alignment horizontal="center" vertical="center"/>
    </xf>
    <xf numFmtId="176" fontId="29" fillId="28" borderId="81" xfId="0" applyNumberFormat="1" applyFont="1" applyFill="1" applyBorder="1" applyAlignment="1" quotePrefix="1">
      <alignment horizontal="center" vertical="center"/>
    </xf>
    <xf numFmtId="176" fontId="29" fillId="28" borderId="84" xfId="0" applyNumberFormat="1" applyFont="1" applyFill="1" applyBorder="1" applyAlignment="1" quotePrefix="1">
      <alignment horizontal="center" vertical="center"/>
    </xf>
    <xf numFmtId="0" fontId="29" fillId="28" borderId="24" xfId="0" applyFont="1" applyFill="1" applyBorder="1" applyAlignment="1">
      <alignment horizontal="center" vertical="center"/>
    </xf>
    <xf numFmtId="176" fontId="29" fillId="28" borderId="24" xfId="0" applyNumberFormat="1" applyFont="1" applyFill="1" applyBorder="1" applyAlignment="1">
      <alignment horizontal="center" vertical="center"/>
    </xf>
    <xf numFmtId="0" fontId="29" fillId="28" borderId="49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176" fontId="29" fillId="0" borderId="42" xfId="0" applyNumberFormat="1" applyFont="1" applyFill="1" applyBorder="1" applyAlignment="1" quotePrefix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176" fontId="29" fillId="0" borderId="90" xfId="0" applyNumberFormat="1" applyFont="1" applyFill="1" applyBorder="1" applyAlignment="1" quotePrefix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28" borderId="92" xfId="0" applyFont="1" applyFill="1" applyBorder="1" applyAlignment="1">
      <alignment horizontal="center" vertical="center"/>
    </xf>
    <xf numFmtId="176" fontId="29" fillId="28" borderId="34" xfId="0" applyNumberFormat="1" applyFont="1" applyFill="1" applyBorder="1" applyAlignment="1" quotePrefix="1">
      <alignment horizontal="center" vertical="center"/>
    </xf>
    <xf numFmtId="0" fontId="29" fillId="28" borderId="40" xfId="0" applyFont="1" applyFill="1" applyBorder="1" applyAlignment="1">
      <alignment horizontal="center" vertical="center"/>
    </xf>
    <xf numFmtId="176" fontId="29" fillId="28" borderId="35" xfId="0" applyNumberFormat="1" applyFont="1" applyFill="1" applyBorder="1" applyAlignment="1" quotePrefix="1">
      <alignment horizontal="center" vertical="center"/>
    </xf>
    <xf numFmtId="176" fontId="29" fillId="28" borderId="36" xfId="0" applyNumberFormat="1" applyFont="1" applyFill="1" applyBorder="1" applyAlignment="1" quotePrefix="1">
      <alignment horizontal="center" vertical="center"/>
    </xf>
    <xf numFmtId="176" fontId="29" fillId="0" borderId="93" xfId="0" applyNumberFormat="1" applyFont="1" applyFill="1" applyBorder="1" applyAlignment="1" quotePrefix="1">
      <alignment horizontal="center" vertical="center"/>
    </xf>
    <xf numFmtId="176" fontId="29" fillId="0" borderId="27" xfId="0" applyNumberFormat="1" applyFont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36" borderId="11" xfId="0" applyFont="1" applyFill="1" applyBorder="1" applyAlignment="1">
      <alignment horizontal="left" vertical="center"/>
    </xf>
    <xf numFmtId="0" fontId="25" fillId="36" borderId="12" xfId="0" applyFont="1" applyFill="1" applyBorder="1" applyAlignment="1">
      <alignment horizontal="left" vertical="center"/>
    </xf>
    <xf numFmtId="0" fontId="25" fillId="36" borderId="13" xfId="0" applyFont="1" applyFill="1" applyBorder="1" applyAlignment="1">
      <alignment horizontal="left" vertical="center"/>
    </xf>
    <xf numFmtId="176" fontId="29" fillId="28" borderId="28" xfId="0" applyNumberFormat="1" applyFont="1" applyFill="1" applyBorder="1" applyAlignment="1" quotePrefix="1">
      <alignment horizontal="center" vertical="center"/>
    </xf>
    <xf numFmtId="0" fontId="29" fillId="28" borderId="34" xfId="0" applyFont="1" applyFill="1" applyBorder="1" applyAlignment="1">
      <alignment horizontal="center" vertical="center"/>
    </xf>
    <xf numFmtId="176" fontId="29" fillId="0" borderId="49" xfId="0" applyNumberFormat="1" applyFont="1" applyBorder="1" applyAlignment="1" quotePrefix="1">
      <alignment horizontal="center" vertical="center"/>
    </xf>
    <xf numFmtId="176" fontId="29" fillId="28" borderId="78" xfId="0" applyNumberFormat="1" applyFont="1" applyFill="1" applyBorder="1" applyAlignment="1" quotePrefix="1">
      <alignment horizontal="center" vertical="center"/>
    </xf>
    <xf numFmtId="0" fontId="29" fillId="28" borderId="94" xfId="0" applyFont="1" applyFill="1" applyBorder="1" applyAlignment="1">
      <alignment horizontal="center" vertical="center"/>
    </xf>
    <xf numFmtId="0" fontId="29" fillId="28" borderId="95" xfId="0" applyFont="1" applyFill="1" applyBorder="1" applyAlignment="1">
      <alignment horizontal="center" vertical="center"/>
    </xf>
    <xf numFmtId="0" fontId="29" fillId="28" borderId="96" xfId="0" applyFont="1" applyFill="1" applyBorder="1" applyAlignment="1">
      <alignment horizontal="center" vertical="center"/>
    </xf>
    <xf numFmtId="0" fontId="29" fillId="28" borderId="97" xfId="0" applyFont="1" applyFill="1" applyBorder="1" applyAlignment="1">
      <alignment horizontal="center" vertical="center"/>
    </xf>
    <xf numFmtId="0" fontId="29" fillId="28" borderId="83" xfId="0" applyFont="1" applyFill="1" applyBorder="1" applyAlignment="1">
      <alignment horizontal="center" vertical="center"/>
    </xf>
    <xf numFmtId="176" fontId="29" fillId="0" borderId="98" xfId="0" applyNumberFormat="1" applyFont="1" applyFill="1" applyBorder="1" applyAlignment="1">
      <alignment horizontal="center" vertical="center"/>
    </xf>
    <xf numFmtId="176" fontId="29" fillId="0" borderId="5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9" fillId="0" borderId="28" xfId="0" applyFont="1" applyBorder="1" applyAlignment="1">
      <alignment horizontal="center" vertical="center"/>
    </xf>
    <xf numFmtId="14" fontId="47" fillId="0" borderId="0" xfId="0" applyNumberFormat="1" applyFont="1" applyAlignment="1">
      <alignment horizontal="right"/>
    </xf>
    <xf numFmtId="14" fontId="58" fillId="0" borderId="0" xfId="0" applyNumberFormat="1" applyFont="1" applyAlignment="1">
      <alignment horizontal="right"/>
    </xf>
    <xf numFmtId="0" fontId="29" fillId="28" borderId="91" xfId="0" applyFont="1" applyFill="1" applyBorder="1" applyAlignment="1">
      <alignment horizontal="center" vertical="center"/>
    </xf>
    <xf numFmtId="176" fontId="29" fillId="28" borderId="99" xfId="0" applyNumberFormat="1" applyFont="1" applyFill="1" applyBorder="1" applyAlignment="1" quotePrefix="1">
      <alignment horizontal="center" vertical="center"/>
    </xf>
    <xf numFmtId="176" fontId="29" fillId="28" borderId="91" xfId="0" applyNumberFormat="1" applyFont="1" applyFill="1" applyBorder="1" applyAlignment="1" quotePrefix="1">
      <alignment horizontal="center" vertical="center"/>
    </xf>
    <xf numFmtId="176" fontId="29" fillId="28" borderId="91" xfId="0" applyNumberFormat="1" applyFont="1" applyFill="1" applyBorder="1" applyAlignment="1">
      <alignment horizontal="center" vertical="center"/>
    </xf>
    <xf numFmtId="176" fontId="29" fillId="28" borderId="100" xfId="0" applyNumberFormat="1" applyFont="1" applyFill="1" applyBorder="1" applyAlignment="1">
      <alignment horizontal="center" vertical="center"/>
    </xf>
    <xf numFmtId="176" fontId="29" fillId="28" borderId="101" xfId="0" applyNumberFormat="1" applyFont="1" applyFill="1" applyBorder="1" applyAlignment="1" quotePrefix="1">
      <alignment horizontal="center" vertical="center"/>
    </xf>
    <xf numFmtId="176" fontId="29" fillId="28" borderId="80" xfId="0" applyNumberFormat="1" applyFont="1" applyFill="1" applyBorder="1" applyAlignment="1" quotePrefix="1">
      <alignment horizontal="center" vertical="center"/>
    </xf>
    <xf numFmtId="176" fontId="29" fillId="28" borderId="102" xfId="0" applyNumberFormat="1" applyFont="1" applyFill="1" applyBorder="1" applyAlignment="1" quotePrefix="1">
      <alignment horizontal="center" vertical="center"/>
    </xf>
    <xf numFmtId="176" fontId="29" fillId="28" borderId="103" xfId="0" applyNumberFormat="1" applyFont="1" applyFill="1" applyBorder="1" applyAlignment="1" quotePrefix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5" borderId="104" xfId="0" applyFont="1" applyFill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176" fontId="29" fillId="0" borderId="88" xfId="0" applyNumberFormat="1" applyFont="1" applyBorder="1" applyAlignment="1" quotePrefix="1">
      <alignment horizontal="center" vertical="center"/>
    </xf>
    <xf numFmtId="176" fontId="29" fillId="0" borderId="28" xfId="0" applyNumberFormat="1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76" fontId="13" fillId="0" borderId="0" xfId="0" applyNumberFormat="1" applyFont="1" applyAlignment="1" quotePrefix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20" fontId="13" fillId="0" borderId="0" xfId="0" applyNumberFormat="1" applyFont="1" applyAlignment="1">
      <alignment horizontal="center" vertical="center"/>
    </xf>
    <xf numFmtId="0" fontId="25" fillId="34" borderId="30" xfId="0" applyFont="1" applyFill="1" applyBorder="1" applyAlignment="1">
      <alignment horizontal="center" vertical="center" wrapText="1"/>
    </xf>
    <xf numFmtId="0" fontId="29" fillId="0" borderId="102" xfId="0" applyFont="1" applyBorder="1" applyAlignment="1">
      <alignment horizontal="center" vertical="center"/>
    </xf>
    <xf numFmtId="0" fontId="29" fillId="0" borderId="105" xfId="0" applyFont="1" applyBorder="1" applyAlignment="1">
      <alignment horizontal="center" vertical="center"/>
    </xf>
    <xf numFmtId="176" fontId="29" fillId="0" borderId="102" xfId="0" applyNumberFormat="1" applyFont="1" applyFill="1" applyBorder="1" applyAlignment="1" quotePrefix="1">
      <alignment horizontal="center" vertical="center"/>
    </xf>
    <xf numFmtId="0" fontId="29" fillId="0" borderId="103" xfId="0" applyFont="1" applyBorder="1" applyAlignment="1">
      <alignment horizontal="center" vertical="center"/>
    </xf>
    <xf numFmtId="176" fontId="29" fillId="0" borderId="101" xfId="0" applyNumberFormat="1" applyFont="1" applyBorder="1" applyAlignment="1" quotePrefix="1">
      <alignment horizontal="center" vertical="center"/>
    </xf>
    <xf numFmtId="176" fontId="29" fillId="0" borderId="106" xfId="0" applyNumberFormat="1" applyFont="1" applyBorder="1" applyAlignment="1" quotePrefix="1">
      <alignment horizontal="center" vertical="center"/>
    </xf>
    <xf numFmtId="176" fontId="29" fillId="0" borderId="102" xfId="0" applyNumberFormat="1" applyFont="1" applyBorder="1" applyAlignment="1" quotePrefix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107" xfId="0" applyFont="1" applyBorder="1" applyAlignment="1">
      <alignment horizontal="center" vertical="center"/>
    </xf>
    <xf numFmtId="176" fontId="29" fillId="0" borderId="87" xfId="0" applyNumberFormat="1" applyFont="1" applyBorder="1" applyAlignment="1" quotePrefix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108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176" fontId="29" fillId="0" borderId="108" xfId="0" applyNumberFormat="1" applyFont="1" applyBorder="1" applyAlignment="1" quotePrefix="1">
      <alignment horizontal="center" vertical="center"/>
    </xf>
    <xf numFmtId="0" fontId="29" fillId="0" borderId="110" xfId="0" applyFont="1" applyBorder="1" applyAlignment="1">
      <alignment horizontal="center" vertical="center"/>
    </xf>
    <xf numFmtId="176" fontId="29" fillId="0" borderId="111" xfId="0" applyNumberFormat="1" applyFont="1" applyFill="1" applyBorder="1" applyAlignment="1" quotePrefix="1">
      <alignment horizontal="center" vertical="center"/>
    </xf>
    <xf numFmtId="0" fontId="29" fillId="0" borderId="111" xfId="0" applyFont="1" applyFill="1" applyBorder="1" applyAlignment="1">
      <alignment horizontal="center" vertical="center"/>
    </xf>
    <xf numFmtId="176" fontId="29" fillId="0" borderId="51" xfId="0" applyNumberFormat="1" applyFont="1" applyFill="1" applyBorder="1" applyAlignment="1" quotePrefix="1">
      <alignment horizontal="center" vertical="center"/>
    </xf>
    <xf numFmtId="176" fontId="29" fillId="0" borderId="109" xfId="0" applyNumberFormat="1" applyFont="1" applyFill="1" applyBorder="1" applyAlignment="1" quotePrefix="1">
      <alignment horizontal="center" vertical="center"/>
    </xf>
    <xf numFmtId="176" fontId="29" fillId="0" borderId="111" xfId="0" applyNumberFormat="1" applyFont="1" applyFill="1" applyBorder="1" applyAlignment="1">
      <alignment horizontal="center" vertical="center"/>
    </xf>
    <xf numFmtId="0" fontId="29" fillId="0" borderId="112" xfId="0" applyFont="1" applyBorder="1" applyAlignment="1">
      <alignment horizontal="center" vertical="center"/>
    </xf>
    <xf numFmtId="176" fontId="29" fillId="0" borderId="113" xfId="0" applyNumberFormat="1" applyFont="1" applyBorder="1" applyAlignment="1" quotePrefix="1">
      <alignment horizontal="center" vertical="center"/>
    </xf>
    <xf numFmtId="176" fontId="29" fillId="0" borderId="114" xfId="0" applyNumberFormat="1" applyFont="1" applyBorder="1" applyAlignment="1" quotePrefix="1">
      <alignment horizontal="center" vertical="center"/>
    </xf>
    <xf numFmtId="176" fontId="29" fillId="0" borderId="51" xfId="0" applyNumberFormat="1" applyFont="1" applyBorder="1" applyAlignment="1" quotePrefix="1">
      <alignment horizontal="center" vertical="center"/>
    </xf>
    <xf numFmtId="176" fontId="29" fillId="0" borderId="84" xfId="0" applyNumberFormat="1" applyFont="1" applyBorder="1" applyAlignment="1" quotePrefix="1">
      <alignment horizontal="center" vertical="center"/>
    </xf>
    <xf numFmtId="176" fontId="29" fillId="0" borderId="103" xfId="0" applyNumberFormat="1" applyFont="1" applyBorder="1" applyAlignment="1" quotePrefix="1">
      <alignment horizontal="center" vertical="center"/>
    </xf>
    <xf numFmtId="176" fontId="29" fillId="28" borderId="76" xfId="0" applyNumberFormat="1" applyFont="1" applyFill="1" applyBorder="1" applyAlignment="1" quotePrefix="1">
      <alignment horizontal="center" vertical="center"/>
    </xf>
    <xf numFmtId="176" fontId="29" fillId="0" borderId="112" xfId="0" applyNumberFormat="1" applyFont="1" applyBorder="1" applyAlignment="1" quotePrefix="1">
      <alignment horizontal="center" vertical="center"/>
    </xf>
    <xf numFmtId="0" fontId="48" fillId="0" borderId="0" xfId="0" applyFont="1" applyAlignment="1">
      <alignment vertical="center"/>
    </xf>
    <xf numFmtId="0" fontId="58" fillId="0" borderId="0" xfId="0" applyFont="1" applyAlignment="1">
      <alignment horizontal="right"/>
    </xf>
    <xf numFmtId="0" fontId="29" fillId="0" borderId="115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176" fontId="29" fillId="0" borderId="102" xfId="0" applyNumberFormat="1" applyFont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 wrapText="1"/>
    </xf>
    <xf numFmtId="0" fontId="26" fillId="35" borderId="104" xfId="0" applyFont="1" applyFill="1" applyBorder="1" applyAlignment="1">
      <alignment horizontal="center" vertical="center"/>
    </xf>
    <xf numFmtId="0" fontId="29" fillId="28" borderId="107" xfId="0" applyFont="1" applyFill="1" applyBorder="1" applyAlignment="1">
      <alignment horizontal="center" vertical="center"/>
    </xf>
    <xf numFmtId="176" fontId="29" fillId="0" borderId="76" xfId="0" applyNumberFormat="1" applyFont="1" applyBorder="1" applyAlignment="1" quotePrefix="1">
      <alignment horizontal="center" vertical="center"/>
    </xf>
    <xf numFmtId="0" fontId="36" fillId="35" borderId="79" xfId="0" applyFont="1" applyFill="1" applyBorder="1" applyAlignment="1">
      <alignment horizontal="center" vertical="center"/>
    </xf>
    <xf numFmtId="0" fontId="36" fillId="35" borderId="44" xfId="0" applyFont="1" applyFill="1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29" fillId="28" borderId="42" xfId="0" applyFont="1" applyFill="1" applyBorder="1" applyAlignment="1">
      <alignment horizontal="center" vertical="center"/>
    </xf>
    <xf numFmtId="176" fontId="29" fillId="0" borderId="76" xfId="0" applyNumberFormat="1" applyFont="1" applyBorder="1" applyAlignment="1">
      <alignment horizontal="center" vertical="center"/>
    </xf>
    <xf numFmtId="176" fontId="29" fillId="0" borderId="78" xfId="0" applyNumberFormat="1" applyFont="1" applyBorder="1" applyAlignment="1">
      <alignment horizontal="center" vertical="center"/>
    </xf>
    <xf numFmtId="0" fontId="29" fillId="28" borderId="108" xfId="0" applyFont="1" applyFill="1" applyBorder="1" applyAlignment="1">
      <alignment horizontal="center" vertical="center"/>
    </xf>
    <xf numFmtId="0" fontId="29" fillId="28" borderId="78" xfId="0" applyFont="1" applyFill="1" applyBorder="1" applyAlignment="1">
      <alignment horizontal="center" vertical="center"/>
    </xf>
    <xf numFmtId="0" fontId="113" fillId="0" borderId="42" xfId="0" applyFont="1" applyFill="1" applyBorder="1" applyAlignment="1">
      <alignment horizontal="center" vertical="center"/>
    </xf>
    <xf numFmtId="0" fontId="25" fillId="35" borderId="44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65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68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0" xfId="0" applyFont="1" applyAlignment="1" quotePrefix="1">
      <alignment horizontal="center" vertical="center"/>
    </xf>
    <xf numFmtId="0" fontId="7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118" fillId="0" borderId="0" xfId="0" applyFont="1" applyAlignment="1">
      <alignment horizontal="center" vertical="center"/>
    </xf>
    <xf numFmtId="0" fontId="113" fillId="0" borderId="0" xfId="0" applyFont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75" xfId="0" applyFont="1" applyBorder="1" applyAlignment="1">
      <alignment horizontal="left" vertical="center"/>
    </xf>
    <xf numFmtId="0" fontId="113" fillId="0" borderId="25" xfId="0" applyFont="1" applyBorder="1" applyAlignment="1">
      <alignment horizontal="center" vertical="center"/>
    </xf>
    <xf numFmtId="0" fontId="29" fillId="0" borderId="116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95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176" fontId="29" fillId="0" borderId="34" xfId="0" applyNumberFormat="1" applyFont="1" applyBorder="1" applyAlignment="1">
      <alignment horizontal="center" vertical="center"/>
    </xf>
    <xf numFmtId="176" fontId="37" fillId="0" borderId="28" xfId="0" applyNumberFormat="1" applyFont="1" applyBorder="1" applyAlignment="1" quotePrefix="1">
      <alignment horizontal="center" vertical="center"/>
    </xf>
    <xf numFmtId="176" fontId="37" fillId="0" borderId="28" xfId="0" applyNumberFormat="1" applyFont="1" applyBorder="1" applyAlignment="1">
      <alignment horizontal="center" vertical="center"/>
    </xf>
    <xf numFmtId="176" fontId="37" fillId="0" borderId="78" xfId="0" applyNumberFormat="1" applyFont="1" applyBorder="1" applyAlignment="1">
      <alignment horizontal="center" vertical="center"/>
    </xf>
    <xf numFmtId="0" fontId="113" fillId="0" borderId="24" xfId="0" applyFont="1" applyBorder="1" applyAlignment="1">
      <alignment horizontal="center" vertical="center"/>
    </xf>
    <xf numFmtId="176" fontId="113" fillId="0" borderId="24" xfId="0" applyNumberFormat="1" applyFont="1" applyBorder="1" applyAlignment="1" quotePrefix="1">
      <alignment horizontal="center" vertical="center"/>
    </xf>
    <xf numFmtId="176" fontId="119" fillId="0" borderId="24" xfId="0" applyNumberFormat="1" applyFont="1" applyBorder="1" applyAlignment="1">
      <alignment horizontal="center" vertical="center"/>
    </xf>
    <xf numFmtId="176" fontId="113" fillId="0" borderId="24" xfId="0" applyNumberFormat="1" applyFont="1" applyFill="1" applyBorder="1" applyAlignment="1" quotePrefix="1">
      <alignment horizontal="center" vertical="center"/>
    </xf>
    <xf numFmtId="176" fontId="113" fillId="0" borderId="24" xfId="0" applyNumberFormat="1" applyFont="1" applyBorder="1" applyAlignment="1">
      <alignment horizontal="center" vertical="center"/>
    </xf>
    <xf numFmtId="0" fontId="113" fillId="0" borderId="102" xfId="0" applyFont="1" applyBorder="1" applyAlignment="1">
      <alignment horizontal="center" vertical="center"/>
    </xf>
    <xf numFmtId="0" fontId="31" fillId="0" borderId="117" xfId="0" applyFont="1" applyBorder="1" applyAlignment="1">
      <alignment horizontal="center" vertical="center"/>
    </xf>
    <xf numFmtId="0" fontId="31" fillId="0" borderId="118" xfId="0" applyFont="1" applyBorder="1" applyAlignment="1">
      <alignment horizontal="center" vertical="center"/>
    </xf>
    <xf numFmtId="0" fontId="31" fillId="0" borderId="119" xfId="0" applyFont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left" vertical="center"/>
    </xf>
    <xf numFmtId="0" fontId="25" fillId="33" borderId="13" xfId="0" applyFont="1" applyFill="1" applyBorder="1" applyAlignment="1">
      <alignment horizontal="left" vertical="center"/>
    </xf>
    <xf numFmtId="0" fontId="25" fillId="34" borderId="66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5" fillId="0" borderId="45" xfId="0" applyFont="1" applyBorder="1" applyAlignment="1">
      <alignment horizontal="center" vertical="center"/>
    </xf>
    <xf numFmtId="0" fontId="25" fillId="0" borderId="120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1" fillId="37" borderId="121" xfId="0" applyFont="1" applyFill="1" applyBorder="1" applyAlignment="1">
      <alignment horizontal="center" vertical="center"/>
    </xf>
    <xf numFmtId="0" fontId="21" fillId="37" borderId="53" xfId="0" applyFont="1" applyFill="1" applyBorder="1" applyAlignment="1">
      <alignment horizontal="center" vertical="center"/>
    </xf>
    <xf numFmtId="0" fontId="21" fillId="37" borderId="122" xfId="0" applyFont="1" applyFill="1" applyBorder="1" applyAlignment="1">
      <alignment horizontal="center" vertical="center"/>
    </xf>
    <xf numFmtId="0" fontId="21" fillId="37" borderId="123" xfId="0" applyFont="1" applyFill="1" applyBorder="1" applyAlignment="1">
      <alignment horizontal="center" vertical="center"/>
    </xf>
    <xf numFmtId="0" fontId="21" fillId="37" borderId="124" xfId="0" applyFont="1" applyFill="1" applyBorder="1" applyAlignment="1">
      <alignment horizontal="center" vertical="center"/>
    </xf>
    <xf numFmtId="0" fontId="21" fillId="37" borderId="125" xfId="0" applyFont="1" applyFill="1" applyBorder="1" applyAlignment="1">
      <alignment horizontal="center" vertical="center"/>
    </xf>
    <xf numFmtId="0" fontId="23" fillId="38" borderId="122" xfId="0" applyFont="1" applyFill="1" applyBorder="1" applyAlignment="1">
      <alignment horizontal="center" vertical="center" wrapText="1" shrinkToFit="1"/>
    </xf>
    <xf numFmtId="0" fontId="23" fillId="38" borderId="125" xfId="0" applyFont="1" applyFill="1" applyBorder="1" applyAlignment="1">
      <alignment horizontal="center" vertical="center" wrapText="1" shrinkToFit="1"/>
    </xf>
    <xf numFmtId="0" fontId="24" fillId="38" borderId="53" xfId="0" applyFont="1" applyFill="1" applyBorder="1" applyAlignment="1">
      <alignment horizontal="center" vertical="center"/>
    </xf>
    <xf numFmtId="0" fontId="24" fillId="38" borderId="122" xfId="0" applyFont="1" applyFill="1" applyBorder="1" applyAlignment="1">
      <alignment horizontal="center" vertical="center"/>
    </xf>
    <xf numFmtId="0" fontId="24" fillId="38" borderId="124" xfId="0" applyFont="1" applyFill="1" applyBorder="1" applyAlignment="1">
      <alignment horizontal="center" vertical="center"/>
    </xf>
    <xf numFmtId="0" fontId="24" fillId="38" borderId="125" xfId="0" applyFont="1" applyFill="1" applyBorder="1" applyAlignment="1">
      <alignment horizontal="center" vertical="center"/>
    </xf>
    <xf numFmtId="0" fontId="29" fillId="33" borderId="126" xfId="0" applyFont="1" applyFill="1" applyBorder="1" applyAlignment="1">
      <alignment horizontal="center" vertical="center"/>
    </xf>
    <xf numFmtId="0" fontId="29" fillId="33" borderId="118" xfId="0" applyFont="1" applyFill="1" applyBorder="1" applyAlignment="1">
      <alignment horizontal="center" vertical="center"/>
    </xf>
    <xf numFmtId="0" fontId="29" fillId="33" borderId="119" xfId="0" applyFont="1" applyFill="1" applyBorder="1" applyAlignment="1">
      <alignment horizontal="center" vertical="center"/>
    </xf>
    <xf numFmtId="0" fontId="36" fillId="35" borderId="12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29" fillId="33" borderId="128" xfId="0" applyFont="1" applyFill="1" applyBorder="1" applyAlignment="1">
      <alignment horizontal="center" vertical="center" wrapText="1"/>
    </xf>
    <xf numFmtId="0" fontId="29" fillId="33" borderId="129" xfId="0" applyFont="1" applyFill="1" applyBorder="1" applyAlignment="1">
      <alignment horizontal="center" vertical="center"/>
    </xf>
    <xf numFmtId="0" fontId="29" fillId="33" borderId="91" xfId="0" applyFont="1" applyFill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 vertical="center"/>
    </xf>
    <xf numFmtId="0" fontId="29" fillId="33" borderId="91" xfId="0" applyFont="1" applyFill="1" applyBorder="1" applyAlignment="1">
      <alignment horizontal="center" vertical="center"/>
    </xf>
    <xf numFmtId="0" fontId="29" fillId="33" borderId="130" xfId="0" applyFont="1" applyFill="1" applyBorder="1" applyAlignment="1">
      <alignment horizontal="center" vertical="center" wrapText="1"/>
    </xf>
    <xf numFmtId="0" fontId="29" fillId="33" borderId="116" xfId="0" applyFont="1" applyFill="1" applyBorder="1" applyAlignment="1">
      <alignment horizontal="center" vertical="center"/>
    </xf>
    <xf numFmtId="0" fontId="29" fillId="33" borderId="46" xfId="0" applyFont="1" applyFill="1" applyBorder="1" applyAlignment="1">
      <alignment horizontal="center" vertical="center"/>
    </xf>
    <xf numFmtId="0" fontId="29" fillId="33" borderId="128" xfId="0" applyFont="1" applyFill="1" applyBorder="1" applyAlignment="1">
      <alignment horizontal="center" vertical="center"/>
    </xf>
    <xf numFmtId="0" fontId="29" fillId="33" borderId="84" xfId="0" applyFont="1" applyFill="1" applyBorder="1" applyAlignment="1">
      <alignment vertical="center"/>
    </xf>
    <xf numFmtId="0" fontId="29" fillId="33" borderId="84" xfId="0" applyFont="1" applyFill="1" applyBorder="1" applyAlignment="1">
      <alignment horizontal="center" vertical="center"/>
    </xf>
    <xf numFmtId="0" fontId="36" fillId="35" borderId="131" xfId="0" applyFont="1" applyFill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29" fillId="33" borderId="132" xfId="0" applyFont="1" applyFill="1" applyBorder="1" applyAlignment="1">
      <alignment horizontal="center" vertical="center"/>
    </xf>
    <xf numFmtId="0" fontId="29" fillId="33" borderId="133" xfId="0" applyFont="1" applyFill="1" applyBorder="1" applyAlignment="1">
      <alignment horizontal="center" vertical="center"/>
    </xf>
    <xf numFmtId="0" fontId="29" fillId="33" borderId="134" xfId="0" applyFont="1" applyFill="1" applyBorder="1" applyAlignment="1">
      <alignment horizontal="center" vertical="center"/>
    </xf>
    <xf numFmtId="0" fontId="29" fillId="33" borderId="42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34" xfId="0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 horizontal="center" vertical="center"/>
    </xf>
    <xf numFmtId="0" fontId="36" fillId="35" borderId="128" xfId="0" applyFont="1" applyFill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29" fillId="33" borderId="131" xfId="0" applyFont="1" applyFill="1" applyBorder="1" applyAlignment="1">
      <alignment horizontal="center" vertical="center"/>
    </xf>
    <xf numFmtId="0" fontId="29" fillId="33" borderId="100" xfId="0" applyFont="1" applyFill="1" applyBorder="1" applyAlignment="1">
      <alignment horizontal="center" vertical="center"/>
    </xf>
    <xf numFmtId="0" fontId="29" fillId="33" borderId="86" xfId="0" applyFont="1" applyFill="1" applyBorder="1" applyAlignment="1">
      <alignment horizontal="center" vertical="center"/>
    </xf>
    <xf numFmtId="0" fontId="36" fillId="35" borderId="128" xfId="0" applyFont="1" applyFill="1" applyBorder="1" applyAlignment="1">
      <alignment horizontal="center" vertical="center" wrapText="1"/>
    </xf>
    <xf numFmtId="0" fontId="29" fillId="33" borderId="135" xfId="0" applyFont="1" applyFill="1" applyBorder="1" applyAlignment="1">
      <alignment horizontal="center" vertical="center" wrapText="1"/>
    </xf>
    <xf numFmtId="0" fontId="29" fillId="33" borderId="99" xfId="0" applyFont="1" applyFill="1" applyBorder="1" applyAlignment="1">
      <alignment horizontal="center" vertical="center" wrapText="1"/>
    </xf>
    <xf numFmtId="0" fontId="29" fillId="33" borderId="99" xfId="0" applyFont="1" applyFill="1" applyBorder="1" applyAlignment="1">
      <alignment horizontal="center" vertical="center"/>
    </xf>
    <xf numFmtId="0" fontId="29" fillId="33" borderId="82" xfId="0" applyFont="1" applyFill="1" applyBorder="1" applyAlignment="1">
      <alignment horizontal="center" vertical="center" wrapText="1"/>
    </xf>
    <xf numFmtId="0" fontId="29" fillId="33" borderId="136" xfId="0" applyFont="1" applyFill="1" applyBorder="1" applyAlignment="1">
      <alignment horizontal="center" vertical="center" wrapText="1"/>
    </xf>
    <xf numFmtId="0" fontId="29" fillId="33" borderId="137" xfId="0" applyFont="1" applyFill="1" applyBorder="1" applyAlignment="1">
      <alignment horizontal="center" vertical="center" wrapText="1"/>
    </xf>
    <xf numFmtId="0" fontId="29" fillId="33" borderId="138" xfId="0" applyFont="1" applyFill="1" applyBorder="1" applyAlignment="1">
      <alignment horizontal="center" vertical="center" wrapText="1"/>
    </xf>
    <xf numFmtId="0" fontId="29" fillId="33" borderId="40" xfId="0" applyFont="1" applyFill="1" applyBorder="1" applyAlignment="1">
      <alignment horizontal="center" vertical="center"/>
    </xf>
    <xf numFmtId="0" fontId="29" fillId="33" borderId="88" xfId="0" applyFont="1" applyFill="1" applyBorder="1" applyAlignment="1">
      <alignment horizontal="center" vertical="center"/>
    </xf>
    <xf numFmtId="0" fontId="36" fillId="35" borderId="139" xfId="0" applyFont="1" applyFill="1" applyBorder="1" applyAlignment="1">
      <alignment horizontal="center" vertical="center" wrapText="1"/>
    </xf>
    <xf numFmtId="0" fontId="8" fillId="0" borderId="140" xfId="0" applyFont="1" applyBorder="1" applyAlignment="1">
      <alignment horizontal="center" vertical="center"/>
    </xf>
    <xf numFmtId="0" fontId="8" fillId="0" borderId="141" xfId="0" applyFont="1" applyBorder="1" applyAlignment="1">
      <alignment horizontal="center" vertical="center"/>
    </xf>
    <xf numFmtId="0" fontId="29" fillId="33" borderId="82" xfId="0" applyFont="1" applyFill="1" applyBorder="1" applyAlignment="1">
      <alignment horizontal="center" vertical="center"/>
    </xf>
    <xf numFmtId="0" fontId="29" fillId="33" borderId="85" xfId="0" applyFont="1" applyFill="1" applyBorder="1" applyAlignment="1">
      <alignment horizontal="center" vertical="center"/>
    </xf>
    <xf numFmtId="0" fontId="29" fillId="33" borderId="142" xfId="0" applyFont="1" applyFill="1" applyBorder="1" applyAlignment="1">
      <alignment horizontal="center" vertical="center" wrapText="1"/>
    </xf>
    <xf numFmtId="0" fontId="29" fillId="33" borderId="143" xfId="0" applyFont="1" applyFill="1" applyBorder="1" applyAlignment="1">
      <alignment horizontal="center" vertical="center" wrapText="1"/>
    </xf>
    <xf numFmtId="0" fontId="29" fillId="33" borderId="96" xfId="0" applyFont="1" applyFill="1" applyBorder="1" applyAlignment="1">
      <alignment horizontal="center" vertical="center" wrapText="1"/>
    </xf>
    <xf numFmtId="0" fontId="29" fillId="33" borderId="144" xfId="0" applyFont="1" applyFill="1" applyBorder="1" applyAlignment="1">
      <alignment horizontal="center" vertical="center" wrapText="1"/>
    </xf>
    <xf numFmtId="0" fontId="29" fillId="33" borderId="33" xfId="0" applyFont="1" applyFill="1" applyBorder="1" applyAlignment="1">
      <alignment horizontal="center" vertical="center" wrapText="1"/>
    </xf>
    <xf numFmtId="0" fontId="29" fillId="33" borderId="33" xfId="0" applyFont="1" applyFill="1" applyBorder="1" applyAlignment="1">
      <alignment horizontal="center" vertical="center"/>
    </xf>
    <xf numFmtId="0" fontId="29" fillId="33" borderId="83" xfId="0" applyFont="1" applyFill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24" fillId="38" borderId="121" xfId="0" applyFont="1" applyFill="1" applyBorder="1" applyAlignment="1">
      <alignment horizontal="center" vertical="center"/>
    </xf>
    <xf numFmtId="0" fontId="24" fillId="38" borderId="123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122" xfId="0" applyFont="1" applyBorder="1" applyAlignment="1">
      <alignment horizontal="center" vertical="center"/>
    </xf>
    <xf numFmtId="0" fontId="22" fillId="0" borderId="123" xfId="0" applyFont="1" applyBorder="1" applyAlignment="1">
      <alignment horizontal="center" vertical="center"/>
    </xf>
    <xf numFmtId="0" fontId="22" fillId="0" borderId="124" xfId="0" applyFont="1" applyBorder="1" applyAlignment="1">
      <alignment horizontal="center" vertical="center"/>
    </xf>
    <xf numFmtId="0" fontId="22" fillId="0" borderId="125" xfId="0" applyFont="1" applyBorder="1" applyAlignment="1">
      <alignment horizontal="center" vertical="center"/>
    </xf>
    <xf numFmtId="0" fontId="29" fillId="33" borderId="129" xfId="0" applyFont="1" applyFill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 vertical="center" wrapText="1"/>
    </xf>
    <xf numFmtId="0" fontId="29" fillId="33" borderId="85" xfId="0" applyFont="1" applyFill="1" applyBorder="1" applyAlignment="1">
      <alignment horizontal="center" vertical="center" wrapText="1"/>
    </xf>
    <xf numFmtId="0" fontId="29" fillId="33" borderId="131" xfId="0" applyFont="1" applyFill="1" applyBorder="1" applyAlignment="1">
      <alignment horizontal="center" vertical="center" wrapText="1"/>
    </xf>
    <xf numFmtId="0" fontId="29" fillId="33" borderId="100" xfId="0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85" xfId="0" applyFont="1" applyBorder="1" applyAlignment="1">
      <alignment horizontal="center" vertical="center" wrapText="1"/>
    </xf>
    <xf numFmtId="0" fontId="29" fillId="0" borderId="118" xfId="0" applyFont="1" applyBorder="1" applyAlignment="1">
      <alignment horizontal="center" vertical="center"/>
    </xf>
    <xf numFmtId="0" fontId="29" fillId="0" borderId="84" xfId="0" applyFont="1" applyBorder="1" applyAlignment="1">
      <alignment vertical="center"/>
    </xf>
    <xf numFmtId="0" fontId="29" fillId="0" borderId="99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29" fillId="33" borderId="79" xfId="0" applyFont="1" applyFill="1" applyBorder="1" applyAlignment="1">
      <alignment horizontal="center" vertical="center" wrapText="1"/>
    </xf>
    <xf numFmtId="0" fontId="29" fillId="33" borderId="44" xfId="0" applyFont="1" applyFill="1" applyBorder="1" applyAlignment="1">
      <alignment horizontal="center" vertical="center" wrapText="1"/>
    </xf>
    <xf numFmtId="0" fontId="36" fillId="35" borderId="128" xfId="0" applyFont="1" applyFill="1" applyBorder="1" applyAlignment="1">
      <alignment horizontal="center" vertical="center" wrapText="1"/>
    </xf>
    <xf numFmtId="0" fontId="36" fillId="35" borderId="91" xfId="0" applyFont="1" applyFill="1" applyBorder="1" applyAlignment="1">
      <alignment horizontal="center" vertical="center" wrapText="1"/>
    </xf>
    <xf numFmtId="0" fontId="36" fillId="35" borderId="84" xfId="0" applyFont="1" applyFill="1" applyBorder="1" applyAlignment="1">
      <alignment horizontal="center" vertical="center" wrapText="1"/>
    </xf>
    <xf numFmtId="0" fontId="36" fillId="35" borderId="131" xfId="0" applyFont="1" applyFill="1" applyBorder="1" applyAlignment="1">
      <alignment horizontal="center" vertical="center" wrapText="1"/>
    </xf>
    <xf numFmtId="0" fontId="36" fillId="35" borderId="100" xfId="0" applyFont="1" applyFill="1" applyBorder="1" applyAlignment="1">
      <alignment horizontal="center" vertical="center" wrapText="1"/>
    </xf>
    <xf numFmtId="0" fontId="36" fillId="35" borderId="86" xfId="0" applyFont="1" applyFill="1" applyBorder="1" applyAlignment="1">
      <alignment horizontal="center" vertical="center" wrapText="1"/>
    </xf>
    <xf numFmtId="0" fontId="23" fillId="38" borderId="145" xfId="0" applyFont="1" applyFill="1" applyBorder="1" applyAlignment="1">
      <alignment horizontal="center" vertical="center" wrapText="1" shrinkToFit="1"/>
    </xf>
    <xf numFmtId="0" fontId="23" fillId="38" borderId="146" xfId="0" applyFont="1" applyFill="1" applyBorder="1" applyAlignment="1">
      <alignment horizontal="center" vertical="center" wrapText="1" shrinkToFit="1"/>
    </xf>
    <xf numFmtId="0" fontId="29" fillId="36" borderId="147" xfId="0" applyFont="1" applyFill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36" fillId="35" borderId="148" xfId="0" applyFont="1" applyFill="1" applyBorder="1" applyAlignment="1">
      <alignment horizontal="center" vertical="center"/>
    </xf>
    <xf numFmtId="0" fontId="36" fillId="35" borderId="149" xfId="0" applyFont="1" applyFill="1" applyBorder="1" applyAlignment="1">
      <alignment horizontal="center" vertical="center"/>
    </xf>
    <xf numFmtId="0" fontId="36" fillId="35" borderId="150" xfId="0" applyFont="1" applyFill="1" applyBorder="1" applyAlignment="1">
      <alignment horizontal="center" vertical="center"/>
    </xf>
    <xf numFmtId="0" fontId="36" fillId="35" borderId="140" xfId="0" applyFont="1" applyFill="1" applyBorder="1" applyAlignment="1">
      <alignment horizontal="center" vertical="center" wrapText="1"/>
    </xf>
    <xf numFmtId="0" fontId="36" fillId="35" borderId="141" xfId="0" applyFont="1" applyFill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 wrapText="1"/>
    </xf>
    <xf numFmtId="0" fontId="29" fillId="33" borderId="94" xfId="0" applyFont="1" applyFill="1" applyBorder="1" applyAlignment="1">
      <alignment horizontal="center" vertical="center" wrapText="1"/>
    </xf>
    <xf numFmtId="0" fontId="29" fillId="33" borderId="151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vertical="center" wrapText="1"/>
    </xf>
    <xf numFmtId="0" fontId="29" fillId="0" borderId="143" xfId="0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45" fillId="0" borderId="65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3" fillId="0" borderId="152" xfId="0" applyFont="1" applyBorder="1" applyAlignment="1">
      <alignment horizontal="center" vertical="center"/>
    </xf>
    <xf numFmtId="0" fontId="45" fillId="0" borderId="153" xfId="0" applyFont="1" applyBorder="1" applyAlignment="1">
      <alignment horizontal="center" vertical="center"/>
    </xf>
    <xf numFmtId="0" fontId="45" fillId="0" borderId="154" xfId="0" applyFont="1" applyBorder="1" applyAlignment="1">
      <alignment horizontal="center" vertical="center"/>
    </xf>
    <xf numFmtId="0" fontId="45" fillId="0" borderId="155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4" fillId="0" borderId="148" xfId="0" applyFont="1" applyBorder="1" applyAlignment="1">
      <alignment horizontal="center" vertical="center"/>
    </xf>
    <xf numFmtId="0" fontId="44" fillId="0" borderId="149" xfId="0" applyFont="1" applyBorder="1" applyAlignment="1">
      <alignment horizontal="center" vertical="center"/>
    </xf>
    <xf numFmtId="0" fontId="45" fillId="0" borderId="156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/>
    </xf>
    <xf numFmtId="0" fontId="45" fillId="0" borderId="157" xfId="0" applyFont="1" applyBorder="1" applyAlignment="1">
      <alignment horizontal="center" vertical="center"/>
    </xf>
    <xf numFmtId="0" fontId="45" fillId="0" borderId="158" xfId="0" applyFont="1" applyBorder="1" applyAlignment="1">
      <alignment horizontal="center" vertical="center" wrapText="1"/>
    </xf>
    <xf numFmtId="0" fontId="44" fillId="0" borderId="150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69" xfId="0" applyFont="1" applyFill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3" fillId="0" borderId="159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5" fillId="0" borderId="16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 wrapText="1"/>
    </xf>
    <xf numFmtId="0" fontId="44" fillId="0" borderId="161" xfId="0" applyFont="1" applyBorder="1" applyAlignment="1">
      <alignment horizontal="center" vertical="center"/>
    </xf>
    <xf numFmtId="0" fontId="44" fillId="0" borderId="162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5" fillId="0" borderId="152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3" fillId="0" borderId="154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3" fillId="0" borderId="163" xfId="0" applyFont="1" applyBorder="1" applyAlignment="1">
      <alignment horizontal="center" vertical="center"/>
    </xf>
    <xf numFmtId="0" fontId="43" fillId="0" borderId="162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3" fillId="0" borderId="160" xfId="0" applyFont="1" applyBorder="1" applyAlignment="1">
      <alignment horizontal="center" vertical="center"/>
    </xf>
    <xf numFmtId="176" fontId="113" fillId="0" borderId="40" xfId="0" applyNumberFormat="1" applyFont="1" applyBorder="1" applyAlignment="1" quotePrefix="1">
      <alignment horizontal="center" vertical="center"/>
    </xf>
    <xf numFmtId="0" fontId="119" fillId="0" borderId="39" xfId="0" applyFont="1" applyBorder="1" applyAlignment="1">
      <alignment horizontal="center" vertical="center"/>
    </xf>
    <xf numFmtId="0" fontId="113" fillId="0" borderId="3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</xdr:row>
      <xdr:rowOff>152400</xdr:rowOff>
    </xdr:from>
    <xdr:to>
      <xdr:col>10</xdr:col>
      <xdr:colOff>1857375</xdr:colOff>
      <xdr:row>6</xdr:row>
      <xdr:rowOff>57150</xdr:rowOff>
    </xdr:to>
    <xdr:sp>
      <xdr:nvSpPr>
        <xdr:cNvPr id="1" name="WordArt 8"/>
        <xdr:cNvSpPr>
          <a:spLocks/>
        </xdr:cNvSpPr>
      </xdr:nvSpPr>
      <xdr:spPr>
        <a:xfrm>
          <a:off x="12049125" y="381000"/>
          <a:ext cx="11830050" cy="1666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Ｈ Ａ Ｓ Ｃ Ｏ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</xdr:colOff>
      <xdr:row>12</xdr:row>
      <xdr:rowOff>142875</xdr:rowOff>
    </xdr:to>
    <xdr:pic>
      <xdr:nvPicPr>
        <xdr:cNvPr id="2" name="Picture 9" descr="A01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9592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895350</xdr:colOff>
      <xdr:row>11</xdr:row>
      <xdr:rowOff>114300</xdr:rowOff>
    </xdr:to>
    <xdr:pic>
      <xdr:nvPicPr>
        <xdr:cNvPr id="1" name="Picture 9" descr="A01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8642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2190750</xdr:colOff>
      <xdr:row>0</xdr:row>
      <xdr:rowOff>266700</xdr:rowOff>
    </xdr:from>
    <xdr:to>
      <xdr:col>11</xdr:col>
      <xdr:colOff>714375</xdr:colOff>
      <xdr:row>5</xdr:row>
      <xdr:rowOff>180975</xdr:rowOff>
    </xdr:to>
    <xdr:sp>
      <xdr:nvSpPr>
        <xdr:cNvPr id="2" name="WordArt 8"/>
        <xdr:cNvSpPr>
          <a:spLocks/>
        </xdr:cNvSpPr>
      </xdr:nvSpPr>
      <xdr:spPr>
        <a:xfrm>
          <a:off x="12087225" y="266700"/>
          <a:ext cx="11830050" cy="1704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Ｈ Ａ Ｓ Ｃ Ｏ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361950</xdr:colOff>
      <xdr:row>12</xdr:row>
      <xdr:rowOff>9525</xdr:rowOff>
    </xdr:to>
    <xdr:pic>
      <xdr:nvPicPr>
        <xdr:cNvPr id="1" name="Picture 9" descr="A01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9592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1771650</xdr:colOff>
      <xdr:row>2</xdr:row>
      <xdr:rowOff>19050</xdr:rowOff>
    </xdr:from>
    <xdr:to>
      <xdr:col>12</xdr:col>
      <xdr:colOff>762000</xdr:colOff>
      <xdr:row>6</xdr:row>
      <xdr:rowOff>171450</xdr:rowOff>
    </xdr:to>
    <xdr:sp>
      <xdr:nvSpPr>
        <xdr:cNvPr id="2" name="WordArt 8"/>
        <xdr:cNvSpPr>
          <a:spLocks/>
        </xdr:cNvSpPr>
      </xdr:nvSpPr>
      <xdr:spPr>
        <a:xfrm>
          <a:off x="10477500" y="476250"/>
          <a:ext cx="11868150" cy="1743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Ｈ Ａ Ｓ Ｃ Ｏ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219075</xdr:rowOff>
    </xdr:from>
    <xdr:to>
      <xdr:col>13</xdr:col>
      <xdr:colOff>9525</xdr:colOff>
      <xdr:row>6</xdr:row>
      <xdr:rowOff>219075</xdr:rowOff>
    </xdr:to>
    <xdr:sp>
      <xdr:nvSpPr>
        <xdr:cNvPr id="1" name="WordArt 8"/>
        <xdr:cNvSpPr>
          <a:spLocks/>
        </xdr:cNvSpPr>
      </xdr:nvSpPr>
      <xdr:spPr>
        <a:xfrm>
          <a:off x="8382000" y="676275"/>
          <a:ext cx="12325350" cy="1657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Ｈ Ａ Ｓ Ｃ Ｏ</a:t>
          </a:r>
        </a:p>
      </xdr:txBody>
    </xdr:sp>
    <xdr:clientData/>
  </xdr:twoCellAnchor>
  <xdr:twoCellAnchor>
    <xdr:from>
      <xdr:col>0</xdr:col>
      <xdr:colOff>57150</xdr:colOff>
      <xdr:row>1</xdr:row>
      <xdr:rowOff>95250</xdr:rowOff>
    </xdr:from>
    <xdr:to>
      <xdr:col>4</xdr:col>
      <xdr:colOff>1590675</xdr:colOff>
      <xdr:row>12</xdr:row>
      <xdr:rowOff>333375</xdr:rowOff>
    </xdr:to>
    <xdr:pic>
      <xdr:nvPicPr>
        <xdr:cNvPr id="2" name="Picture 9" descr="A01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3850"/>
          <a:ext cx="5534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2</xdr:row>
      <xdr:rowOff>219075</xdr:rowOff>
    </xdr:from>
    <xdr:to>
      <xdr:col>13</xdr:col>
      <xdr:colOff>9525</xdr:colOff>
      <xdr:row>6</xdr:row>
      <xdr:rowOff>219075</xdr:rowOff>
    </xdr:to>
    <xdr:sp>
      <xdr:nvSpPr>
        <xdr:cNvPr id="3" name="WordArt 8"/>
        <xdr:cNvSpPr>
          <a:spLocks/>
        </xdr:cNvSpPr>
      </xdr:nvSpPr>
      <xdr:spPr>
        <a:xfrm>
          <a:off x="8382000" y="676275"/>
          <a:ext cx="12325350" cy="1657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Ｈ Ａ Ｓ Ｃ Ｏ</a:t>
          </a:r>
        </a:p>
      </xdr:txBody>
    </xdr:sp>
    <xdr:clientData/>
  </xdr:twoCellAnchor>
  <xdr:twoCellAnchor>
    <xdr:from>
      <xdr:col>0</xdr:col>
      <xdr:colOff>57150</xdr:colOff>
      <xdr:row>1</xdr:row>
      <xdr:rowOff>95250</xdr:rowOff>
    </xdr:from>
    <xdr:to>
      <xdr:col>4</xdr:col>
      <xdr:colOff>1590675</xdr:colOff>
      <xdr:row>12</xdr:row>
      <xdr:rowOff>333375</xdr:rowOff>
    </xdr:to>
    <xdr:pic>
      <xdr:nvPicPr>
        <xdr:cNvPr id="4" name="Picture 9" descr="A01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3850"/>
          <a:ext cx="5534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78"/>
  <sheetViews>
    <sheetView showGridLines="0" tabSelected="1" view="pageBreakPreview" zoomScale="25" zoomScaleNormal="30" zoomScaleSheetLayoutView="25" zoomScalePageLayoutView="0" workbookViewId="0" topLeftCell="A22">
      <selection activeCell="I31" sqref="I31"/>
    </sheetView>
  </sheetViews>
  <sheetFormatPr defaultColWidth="9.00390625" defaultRowHeight="13.5" customHeight="1"/>
  <cols>
    <col min="1" max="1" width="2.375" style="1" customWidth="1"/>
    <col min="2" max="2" width="18.875" style="1" customWidth="1"/>
    <col min="3" max="3" width="31.25390625" style="1" customWidth="1"/>
    <col min="4" max="4" width="19.125" style="1" customWidth="1"/>
    <col min="5" max="5" width="31.375" style="1" customWidth="1"/>
    <col min="6" max="6" width="25.75390625" style="1" customWidth="1"/>
    <col min="7" max="7" width="28.50390625" style="1" customWidth="1"/>
    <col min="8" max="8" width="61.00390625" style="1" customWidth="1"/>
    <col min="9" max="9" width="34.125" style="1" customWidth="1"/>
    <col min="10" max="10" width="36.625" style="1" customWidth="1"/>
    <col min="11" max="12" width="30.625" style="1" customWidth="1"/>
    <col min="13" max="13" width="25.00390625" style="1" customWidth="1"/>
    <col min="14" max="14" width="30.625" style="1" customWidth="1"/>
    <col min="15" max="15" width="23.75390625" style="1" customWidth="1"/>
    <col min="16" max="16" width="30.625" style="1" customWidth="1"/>
    <col min="17" max="17" width="25.875" style="1" customWidth="1"/>
    <col min="18" max="18" width="30.625" style="1" customWidth="1"/>
    <col min="19" max="19" width="25.875" style="1" customWidth="1"/>
    <col min="20" max="20" width="30.625" style="1" customWidth="1"/>
    <col min="21" max="21" width="25.25390625" style="1" customWidth="1"/>
    <col min="22" max="22" width="40.75390625" style="1" customWidth="1"/>
    <col min="23" max="23" width="69.875" style="1" bestFit="1" customWidth="1"/>
    <col min="24" max="24" width="51.25390625" style="1" bestFit="1" customWidth="1"/>
    <col min="25" max="25" width="44.125" style="1" bestFit="1" customWidth="1"/>
    <col min="26" max="26" width="45.50390625" style="1" bestFit="1" customWidth="1"/>
    <col min="27" max="27" width="33.50390625" style="1" bestFit="1" customWidth="1"/>
    <col min="28" max="29" width="18.625" style="1" customWidth="1"/>
    <col min="30" max="16384" width="9.00390625" style="1" customWidth="1"/>
  </cols>
  <sheetData>
    <row r="1" spans="26:29" ht="18" customHeight="1">
      <c r="Z1" s="2"/>
      <c r="AA1" s="3"/>
      <c r="AB1" s="4"/>
      <c r="AC1" s="4"/>
    </row>
    <row r="2" spans="26:27" ht="29.25" customHeight="1">
      <c r="Z2" s="2"/>
      <c r="AA2" s="2"/>
    </row>
    <row r="3" spans="22:29" ht="18" customHeight="1">
      <c r="V3" s="5"/>
      <c r="W3" s="6"/>
      <c r="X3" s="6"/>
      <c r="Y3" s="6"/>
      <c r="Z3" s="7"/>
      <c r="AA3" s="11"/>
      <c r="AB3" s="6"/>
      <c r="AC3" s="6"/>
    </row>
    <row r="4" spans="22:29" ht="36.75" customHeight="1">
      <c r="V4" s="6"/>
      <c r="W4" s="6"/>
      <c r="X4" s="6"/>
      <c r="Y4" s="6"/>
      <c r="Z4" s="7"/>
      <c r="AA4" s="254">
        <v>45432</v>
      </c>
      <c r="AB4" s="6"/>
      <c r="AC4" s="6"/>
    </row>
    <row r="5" spans="20:29" ht="18" customHeight="1">
      <c r="T5" s="8"/>
      <c r="U5" s="9"/>
      <c r="V5" s="8"/>
      <c r="W5" s="9"/>
      <c r="X5" s="9"/>
      <c r="Y5" s="9"/>
      <c r="Z5" s="10"/>
      <c r="AA5" s="11"/>
      <c r="AB5" s="9"/>
      <c r="AC5" s="9"/>
    </row>
    <row r="6" spans="20:29" ht="36.75" customHeight="1">
      <c r="T6" s="12"/>
      <c r="U6" s="12"/>
      <c r="V6" s="13"/>
      <c r="W6" s="14"/>
      <c r="X6" s="14"/>
      <c r="Y6" s="14"/>
      <c r="Z6" s="169"/>
      <c r="AA6" s="322" t="s">
        <v>250</v>
      </c>
      <c r="AC6" s="9"/>
    </row>
    <row r="7" spans="11:29" ht="20.25" customHeight="1">
      <c r="K7" s="15"/>
      <c r="L7" s="15"/>
      <c r="M7" s="15"/>
      <c r="N7" s="15"/>
      <c r="O7" s="15"/>
      <c r="P7" s="15"/>
      <c r="Q7" s="15"/>
      <c r="R7" s="15"/>
      <c r="S7" s="15"/>
      <c r="T7" s="13"/>
      <c r="U7" s="14"/>
      <c r="V7" s="13"/>
      <c r="W7" s="14"/>
      <c r="X7" s="14"/>
      <c r="Y7" s="14"/>
      <c r="Z7" s="10"/>
      <c r="AA7" s="322"/>
      <c r="AB7" s="9"/>
      <c r="AC7" s="9"/>
    </row>
    <row r="8" spans="20:29" ht="32.25" customHeight="1">
      <c r="T8" s="13"/>
      <c r="U8" s="13"/>
      <c r="V8" s="13"/>
      <c r="W8" s="13"/>
      <c r="X8" s="9"/>
      <c r="Y8" s="9"/>
      <c r="Z8" s="175"/>
      <c r="AA8" s="167"/>
      <c r="AB8" s="9"/>
      <c r="AC8" s="9"/>
    </row>
    <row r="9" spans="8:29" ht="42.75" customHeight="1">
      <c r="H9" s="16"/>
      <c r="I9" s="16" t="s">
        <v>251</v>
      </c>
      <c r="J9" s="16"/>
      <c r="K9" s="16"/>
      <c r="L9" s="16"/>
      <c r="M9" s="16"/>
      <c r="N9" s="16"/>
      <c r="O9" s="16"/>
      <c r="P9" s="16"/>
      <c r="Q9" s="17"/>
      <c r="R9" s="17"/>
      <c r="S9" s="17"/>
      <c r="V9" s="18"/>
      <c r="W9" s="19"/>
      <c r="X9" s="19"/>
      <c r="Y9" s="19"/>
      <c r="Z9" s="20"/>
      <c r="AB9" s="19"/>
      <c r="AC9" s="19"/>
    </row>
    <row r="10" spans="8:29" ht="33" customHeight="1">
      <c r="H10" s="16"/>
      <c r="I10" s="16" t="s">
        <v>252</v>
      </c>
      <c r="J10" s="16"/>
      <c r="K10" s="16"/>
      <c r="L10" s="16"/>
      <c r="M10" s="16"/>
      <c r="N10" s="16"/>
      <c r="O10" s="16"/>
      <c r="P10" s="16"/>
      <c r="Q10" s="17"/>
      <c r="R10" s="17"/>
      <c r="S10" s="17"/>
      <c r="V10" s="19"/>
      <c r="W10" s="19"/>
      <c r="X10" s="19"/>
      <c r="Y10" s="19"/>
      <c r="Z10" s="20"/>
      <c r="AA10" s="20"/>
      <c r="AB10" s="19"/>
      <c r="AC10" s="19"/>
    </row>
    <row r="11" spans="8:29" ht="28.5" customHeight="1"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17"/>
      <c r="S11" s="17"/>
      <c r="T11" s="21"/>
      <c r="U11" s="9"/>
      <c r="V11" s="21"/>
      <c r="W11" s="9"/>
      <c r="X11" s="9"/>
      <c r="Z11" s="10"/>
      <c r="AA11" s="22"/>
      <c r="AB11" s="9"/>
      <c r="AC11" s="9"/>
    </row>
    <row r="12" spans="8:29" ht="18" customHeight="1"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17"/>
      <c r="S12" s="17"/>
      <c r="T12" s="14" t="s">
        <v>0</v>
      </c>
      <c r="U12" s="9"/>
      <c r="V12" s="14"/>
      <c r="W12" s="9"/>
      <c r="X12" s="9"/>
      <c r="Y12" s="9"/>
      <c r="Z12" s="10"/>
      <c r="AA12" s="10"/>
      <c r="AB12" s="9"/>
      <c r="AC12" s="9"/>
    </row>
    <row r="13" spans="4:29" ht="27" customHeight="1">
      <c r="D13" s="1" t="s">
        <v>0</v>
      </c>
      <c r="F13" s="23"/>
      <c r="H13" s="16"/>
      <c r="K13" s="16"/>
      <c r="L13" s="16"/>
      <c r="M13" s="16"/>
      <c r="N13" s="16"/>
      <c r="O13" s="16"/>
      <c r="P13" s="16"/>
      <c r="Q13" s="17"/>
      <c r="R13" s="17"/>
      <c r="S13" s="17"/>
      <c r="V13" s="13"/>
      <c r="W13" s="14"/>
      <c r="X13" s="14"/>
      <c r="Y13" s="14"/>
      <c r="Z13" s="166"/>
      <c r="AA13" s="166"/>
      <c r="AB13" s="9"/>
      <c r="AC13" s="9"/>
    </row>
    <row r="14" spans="4:27" s="42" customFormat="1" ht="32.25" customHeight="1">
      <c r="D14" s="272"/>
      <c r="E14" s="272"/>
      <c r="F14" s="272"/>
      <c r="G14" s="272" t="s">
        <v>253</v>
      </c>
      <c r="H14" s="272"/>
      <c r="I14" s="274"/>
      <c r="J14" s="275"/>
      <c r="K14" s="276" t="s">
        <v>254</v>
      </c>
      <c r="L14" s="45"/>
      <c r="M14" s="45"/>
      <c r="N14" s="45"/>
      <c r="O14" s="45"/>
      <c r="P14" s="45"/>
      <c r="Q14" s="45"/>
      <c r="R14" s="45"/>
      <c r="S14" s="45"/>
      <c r="T14" s="44"/>
      <c r="V14" s="44"/>
      <c r="Z14" s="166"/>
      <c r="AA14" s="166"/>
    </row>
    <row r="15" spans="4:28" s="42" customFormat="1" ht="32.25" customHeight="1">
      <c r="D15" s="272"/>
      <c r="E15" s="272"/>
      <c r="F15" s="276"/>
      <c r="G15" s="272" t="s">
        <v>247</v>
      </c>
      <c r="H15" s="272"/>
      <c r="I15" s="274"/>
      <c r="J15" s="275"/>
      <c r="K15" s="272" t="s">
        <v>238</v>
      </c>
      <c r="L15" s="45"/>
      <c r="M15" s="45"/>
      <c r="N15" s="45"/>
      <c r="O15" s="45"/>
      <c r="P15" s="45"/>
      <c r="Q15" s="45"/>
      <c r="R15" s="45"/>
      <c r="S15" s="45"/>
      <c r="V15" s="45"/>
      <c r="W15" s="45"/>
      <c r="X15" s="45"/>
      <c r="Y15" s="45"/>
      <c r="Z15" s="166"/>
      <c r="AA15" s="166"/>
      <c r="AB15" s="45"/>
    </row>
    <row r="16" spans="4:27" s="42" customFormat="1" ht="32.25" customHeight="1">
      <c r="D16" s="272"/>
      <c r="E16" s="272"/>
      <c r="F16" s="272"/>
      <c r="G16" s="272" t="s">
        <v>248</v>
      </c>
      <c r="H16" s="272"/>
      <c r="I16" s="273"/>
      <c r="J16" s="273"/>
      <c r="K16" s="272" t="s">
        <v>239</v>
      </c>
      <c r="L16" s="45"/>
      <c r="M16" s="45"/>
      <c r="N16" s="45"/>
      <c r="O16" s="45"/>
      <c r="P16" s="45"/>
      <c r="Q16" s="45"/>
      <c r="R16" s="45"/>
      <c r="S16" s="45"/>
      <c r="V16" s="44"/>
      <c r="W16" s="45"/>
      <c r="X16" s="45"/>
      <c r="Y16" s="45"/>
      <c r="Z16" s="47"/>
      <c r="AA16" s="47"/>
    </row>
    <row r="17" spans="2:28" s="42" customFormat="1" ht="32.25" customHeight="1">
      <c r="B17" s="44"/>
      <c r="C17" s="44"/>
      <c r="D17" s="44"/>
      <c r="E17" s="44"/>
      <c r="F17" s="44"/>
      <c r="H17" s="72"/>
      <c r="Q17" s="48"/>
      <c r="R17" s="48"/>
      <c r="S17" s="48"/>
      <c r="T17" s="49"/>
      <c r="U17" s="49"/>
      <c r="V17" s="49"/>
      <c r="W17" s="49"/>
      <c r="X17" s="49"/>
      <c r="Y17" s="49"/>
      <c r="Z17" s="50"/>
      <c r="AA17" s="51"/>
      <c r="AB17" s="49"/>
    </row>
    <row r="18" spans="2:28" s="42" customFormat="1" ht="32.25" customHeight="1">
      <c r="B18" s="45"/>
      <c r="C18" s="45"/>
      <c r="D18" s="45"/>
      <c r="E18" s="45"/>
      <c r="F18" s="45"/>
      <c r="H18" s="72"/>
      <c r="Q18" s="48"/>
      <c r="R18" s="48"/>
      <c r="S18" s="48"/>
      <c r="T18" s="49"/>
      <c r="U18" s="49"/>
      <c r="V18" s="49"/>
      <c r="W18" s="49"/>
      <c r="X18" s="49"/>
      <c r="Y18" s="49"/>
      <c r="Z18" s="50"/>
      <c r="AA18" s="50"/>
      <c r="AB18" s="49"/>
    </row>
    <row r="19" spans="2:29" ht="23.25" customHeight="1" thickBot="1">
      <c r="B19" s="24"/>
      <c r="C19" s="24"/>
      <c r="D19" s="24"/>
      <c r="E19" s="24"/>
      <c r="F19" s="24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26"/>
      <c r="S19" s="26"/>
      <c r="T19" s="27"/>
      <c r="U19" s="28"/>
      <c r="V19" s="27"/>
      <c r="W19" s="28"/>
      <c r="X19" s="28"/>
      <c r="Y19" s="28"/>
      <c r="Z19" s="28"/>
      <c r="AA19" s="29"/>
      <c r="AB19" s="30"/>
      <c r="AC19" s="30"/>
    </row>
    <row r="20" spans="2:27" ht="33.75" customHeight="1">
      <c r="B20" s="383" t="s">
        <v>255</v>
      </c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5"/>
      <c r="V20" s="389" t="s">
        <v>15</v>
      </c>
      <c r="W20" s="391" t="s">
        <v>244</v>
      </c>
      <c r="X20" s="391"/>
      <c r="Y20" s="391"/>
      <c r="Z20" s="391"/>
      <c r="AA20" s="392"/>
    </row>
    <row r="21" spans="2:27" ht="33.75" customHeight="1" thickBot="1">
      <c r="B21" s="386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8"/>
      <c r="V21" s="390"/>
      <c r="W21" s="393"/>
      <c r="X21" s="393"/>
      <c r="Y21" s="393"/>
      <c r="Z21" s="393"/>
      <c r="AA21" s="394"/>
    </row>
    <row r="22" spans="2:27" s="59" customFormat="1" ht="45" customHeight="1" thickTop="1">
      <c r="B22" s="395" t="s">
        <v>21</v>
      </c>
      <c r="C22" s="406" t="s">
        <v>185</v>
      </c>
      <c r="D22" s="415" t="s">
        <v>22</v>
      </c>
      <c r="E22" s="416"/>
      <c r="F22" s="417"/>
      <c r="G22" s="431" t="s">
        <v>23</v>
      </c>
      <c r="H22" s="409" t="s">
        <v>24</v>
      </c>
      <c r="I22" s="445" t="s">
        <v>25</v>
      </c>
      <c r="J22" s="431" t="s">
        <v>256</v>
      </c>
      <c r="K22" s="402"/>
      <c r="L22" s="401" t="s">
        <v>257</v>
      </c>
      <c r="M22" s="409"/>
      <c r="N22" s="401" t="s">
        <v>258</v>
      </c>
      <c r="O22" s="409"/>
      <c r="P22" s="401" t="s">
        <v>259</v>
      </c>
      <c r="Q22" s="402"/>
      <c r="R22" s="401" t="s">
        <v>256</v>
      </c>
      <c r="S22" s="409"/>
      <c r="T22" s="401" t="s">
        <v>257</v>
      </c>
      <c r="U22" s="427"/>
      <c r="V22" s="183"/>
      <c r="W22" s="440" t="s">
        <v>352</v>
      </c>
      <c r="X22" s="424" t="s">
        <v>350</v>
      </c>
      <c r="Y22" s="430" t="s">
        <v>346</v>
      </c>
      <c r="Z22" s="430" t="s">
        <v>347</v>
      </c>
      <c r="AA22" s="412" t="s">
        <v>348</v>
      </c>
    </row>
    <row r="23" spans="2:27" s="59" customFormat="1" ht="37.5" customHeight="1">
      <c r="B23" s="396"/>
      <c r="C23" s="407"/>
      <c r="D23" s="418"/>
      <c r="E23" s="419"/>
      <c r="F23" s="420"/>
      <c r="G23" s="432"/>
      <c r="H23" s="405"/>
      <c r="I23" s="446"/>
      <c r="J23" s="432"/>
      <c r="K23" s="404"/>
      <c r="L23" s="403"/>
      <c r="M23" s="405"/>
      <c r="N23" s="403"/>
      <c r="O23" s="405"/>
      <c r="P23" s="403"/>
      <c r="Q23" s="404"/>
      <c r="R23" s="403"/>
      <c r="S23" s="405"/>
      <c r="T23" s="403"/>
      <c r="U23" s="428"/>
      <c r="V23" s="184" t="s">
        <v>261</v>
      </c>
      <c r="W23" s="441"/>
      <c r="X23" s="425"/>
      <c r="Y23" s="425"/>
      <c r="Z23" s="425"/>
      <c r="AA23" s="413"/>
    </row>
    <row r="24" spans="2:27" s="59" customFormat="1" ht="37.5" customHeight="1">
      <c r="B24" s="396"/>
      <c r="C24" s="407"/>
      <c r="D24" s="418"/>
      <c r="E24" s="419"/>
      <c r="F24" s="420"/>
      <c r="G24" s="432"/>
      <c r="H24" s="405"/>
      <c r="I24" s="446"/>
      <c r="J24" s="432"/>
      <c r="K24" s="404"/>
      <c r="L24" s="403"/>
      <c r="M24" s="405"/>
      <c r="N24" s="403"/>
      <c r="O24" s="405"/>
      <c r="P24" s="403"/>
      <c r="Q24" s="404"/>
      <c r="R24" s="403"/>
      <c r="S24" s="405"/>
      <c r="T24" s="403"/>
      <c r="U24" s="428"/>
      <c r="V24" s="184" t="s">
        <v>262</v>
      </c>
      <c r="W24" s="441"/>
      <c r="X24" s="425"/>
      <c r="Y24" s="425"/>
      <c r="Z24" s="425"/>
      <c r="AA24" s="413"/>
    </row>
    <row r="25" spans="2:27" s="59" customFormat="1" ht="37.5" customHeight="1">
      <c r="B25" s="396"/>
      <c r="C25" s="407"/>
      <c r="D25" s="418" t="s">
        <v>263</v>
      </c>
      <c r="E25" s="421" t="s">
        <v>264</v>
      </c>
      <c r="F25" s="435" t="s">
        <v>265</v>
      </c>
      <c r="G25" s="432"/>
      <c r="H25" s="405"/>
      <c r="I25" s="446"/>
      <c r="J25" s="432"/>
      <c r="K25" s="404"/>
      <c r="L25" s="403"/>
      <c r="M25" s="405"/>
      <c r="N25" s="403"/>
      <c r="O25" s="405"/>
      <c r="P25" s="403"/>
      <c r="Q25" s="404"/>
      <c r="R25" s="403"/>
      <c r="S25" s="405"/>
      <c r="T25" s="403"/>
      <c r="U25" s="428"/>
      <c r="V25" s="184" t="s">
        <v>266</v>
      </c>
      <c r="W25" s="441"/>
      <c r="X25" s="425"/>
      <c r="Y25" s="425"/>
      <c r="Z25" s="425"/>
      <c r="AA25" s="413"/>
    </row>
    <row r="26" spans="2:27" s="59" customFormat="1" ht="37.5" customHeight="1">
      <c r="B26" s="396"/>
      <c r="C26" s="407"/>
      <c r="D26" s="418"/>
      <c r="E26" s="421"/>
      <c r="F26" s="435"/>
      <c r="G26" s="432"/>
      <c r="H26" s="405"/>
      <c r="I26" s="446"/>
      <c r="J26" s="433"/>
      <c r="K26" s="404"/>
      <c r="L26" s="405"/>
      <c r="M26" s="405"/>
      <c r="N26" s="405"/>
      <c r="O26" s="405"/>
      <c r="P26" s="405"/>
      <c r="Q26" s="404"/>
      <c r="R26" s="405"/>
      <c r="S26" s="405"/>
      <c r="T26" s="405"/>
      <c r="U26" s="428"/>
      <c r="V26" s="329" t="s">
        <v>351</v>
      </c>
      <c r="W26" s="441"/>
      <c r="X26" s="425"/>
      <c r="Y26" s="425"/>
      <c r="Z26" s="425"/>
      <c r="AA26" s="413"/>
    </row>
    <row r="27" spans="2:27" s="59" customFormat="1" ht="37.5" customHeight="1" thickBot="1">
      <c r="B27" s="396"/>
      <c r="C27" s="407"/>
      <c r="D27" s="438"/>
      <c r="E27" s="422"/>
      <c r="F27" s="436"/>
      <c r="G27" s="432"/>
      <c r="H27" s="405"/>
      <c r="I27" s="446"/>
      <c r="J27" s="75"/>
      <c r="K27" s="264"/>
      <c r="L27" s="77"/>
      <c r="M27" s="76"/>
      <c r="N27" s="77"/>
      <c r="O27" s="76"/>
      <c r="P27" s="77"/>
      <c r="Q27" s="264"/>
      <c r="R27" s="77"/>
      <c r="S27" s="76"/>
      <c r="T27" s="77"/>
      <c r="U27" s="96"/>
      <c r="V27" s="329"/>
      <c r="W27" s="442"/>
      <c r="X27" s="426"/>
      <c r="Y27" s="426"/>
      <c r="Z27" s="426"/>
      <c r="AA27" s="414"/>
    </row>
    <row r="28" spans="2:27" s="59" customFormat="1" ht="37.5" customHeight="1" thickBot="1">
      <c r="B28" s="397"/>
      <c r="C28" s="408"/>
      <c r="D28" s="439"/>
      <c r="E28" s="423"/>
      <c r="F28" s="437"/>
      <c r="G28" s="434"/>
      <c r="H28" s="410"/>
      <c r="I28" s="447"/>
      <c r="J28" s="443" t="s">
        <v>240</v>
      </c>
      <c r="K28" s="444"/>
      <c r="L28" s="411" t="s">
        <v>16</v>
      </c>
      <c r="M28" s="411"/>
      <c r="N28" s="411" t="s">
        <v>26</v>
      </c>
      <c r="O28" s="411"/>
      <c r="P28" s="411" t="s">
        <v>27</v>
      </c>
      <c r="Q28" s="444"/>
      <c r="R28" s="411" t="s">
        <v>241</v>
      </c>
      <c r="S28" s="411"/>
      <c r="T28" s="411" t="s">
        <v>1</v>
      </c>
      <c r="U28" s="429"/>
      <c r="V28" s="265"/>
      <c r="W28" s="398" t="s">
        <v>380</v>
      </c>
      <c r="X28" s="399"/>
      <c r="Y28" s="399"/>
      <c r="Z28" s="399"/>
      <c r="AA28" s="400"/>
    </row>
    <row r="29" spans="2:27" s="59" customFormat="1" ht="51" customHeight="1">
      <c r="B29" s="368">
        <v>21</v>
      </c>
      <c r="C29" s="107" t="s">
        <v>44</v>
      </c>
      <c r="D29" s="326" t="s">
        <v>268</v>
      </c>
      <c r="E29" s="216" t="s">
        <v>269</v>
      </c>
      <c r="F29" s="229" t="s">
        <v>34</v>
      </c>
      <c r="G29" s="108" t="s">
        <v>35</v>
      </c>
      <c r="H29" s="255" t="s">
        <v>139</v>
      </c>
      <c r="I29" s="179" t="s">
        <v>421</v>
      </c>
      <c r="J29" s="256">
        <v>45429</v>
      </c>
      <c r="K29" s="255" t="s">
        <v>270</v>
      </c>
      <c r="L29" s="257">
        <v>45429</v>
      </c>
      <c r="M29" s="255" t="s">
        <v>270</v>
      </c>
      <c r="N29" s="257" t="s">
        <v>425</v>
      </c>
      <c r="O29" s="258" t="s">
        <v>271</v>
      </c>
      <c r="P29" s="257">
        <v>45432</v>
      </c>
      <c r="Q29" s="258" t="s">
        <v>272</v>
      </c>
      <c r="R29" s="258">
        <v>45435</v>
      </c>
      <c r="S29" s="258" t="s">
        <v>273</v>
      </c>
      <c r="T29" s="257">
        <v>45435</v>
      </c>
      <c r="U29" s="259" t="s">
        <v>273</v>
      </c>
      <c r="V29" s="260">
        <f>T29+5</f>
        <v>45440</v>
      </c>
      <c r="W29" s="261">
        <f>T29+8</f>
        <v>45443</v>
      </c>
      <c r="X29" s="262">
        <f>T29+9</f>
        <v>45444</v>
      </c>
      <c r="Y29" s="262">
        <f>T29+12</f>
        <v>45447</v>
      </c>
      <c r="Z29" s="262">
        <f>T29+19</f>
        <v>45454</v>
      </c>
      <c r="AA29" s="263">
        <f>T29+22</f>
        <v>45457</v>
      </c>
    </row>
    <row r="30" spans="2:27" s="59" customFormat="1" ht="51" customHeight="1">
      <c r="B30" s="369"/>
      <c r="C30" s="210" t="s">
        <v>44</v>
      </c>
      <c r="D30" s="323" t="s">
        <v>268</v>
      </c>
      <c r="E30" s="216" t="s">
        <v>274</v>
      </c>
      <c r="F30" s="213" t="s">
        <v>33</v>
      </c>
      <c r="G30" s="247" t="s">
        <v>2</v>
      </c>
      <c r="H30" s="241" t="s">
        <v>447</v>
      </c>
      <c r="I30" s="179" t="s">
        <v>424</v>
      </c>
      <c r="J30" s="89">
        <v>45430</v>
      </c>
      <c r="K30" s="88" t="s">
        <v>193</v>
      </c>
      <c r="L30" s="230">
        <v>45431</v>
      </c>
      <c r="M30" s="241" t="s">
        <v>275</v>
      </c>
      <c r="N30" s="230">
        <v>45434</v>
      </c>
      <c r="O30" s="116" t="s">
        <v>276</v>
      </c>
      <c r="P30" s="230" t="s">
        <v>426</v>
      </c>
      <c r="Q30" s="116" t="s">
        <v>277</v>
      </c>
      <c r="R30" s="116">
        <v>45437</v>
      </c>
      <c r="S30" s="116" t="s">
        <v>193</v>
      </c>
      <c r="T30" s="230">
        <v>45438</v>
      </c>
      <c r="U30" s="176" t="s">
        <v>278</v>
      </c>
      <c r="V30" s="119">
        <f>T30+3</f>
        <v>45441</v>
      </c>
      <c r="W30" s="214">
        <f>T30+6</f>
        <v>45444</v>
      </c>
      <c r="X30" s="211">
        <f>T30+7</f>
        <v>45445</v>
      </c>
      <c r="Y30" s="211">
        <f>T30+10</f>
        <v>45448</v>
      </c>
      <c r="Z30" s="211">
        <f>T30+17</f>
        <v>45455</v>
      </c>
      <c r="AA30" s="114">
        <f>T30+20</f>
        <v>45458</v>
      </c>
    </row>
    <row r="31" spans="2:27" s="59" customFormat="1" ht="51" customHeight="1">
      <c r="B31" s="369"/>
      <c r="C31" s="118" t="s">
        <v>45</v>
      </c>
      <c r="D31" s="91" t="s">
        <v>279</v>
      </c>
      <c r="E31" s="63"/>
      <c r="F31" s="60" t="s">
        <v>34</v>
      </c>
      <c r="G31" s="61" t="s">
        <v>36</v>
      </c>
      <c r="H31" s="551" t="s">
        <v>517</v>
      </c>
      <c r="I31" s="111" t="s">
        <v>439</v>
      </c>
      <c r="J31" s="549">
        <v>45437</v>
      </c>
      <c r="K31" s="550" t="s">
        <v>499</v>
      </c>
      <c r="L31" s="79"/>
      <c r="M31" s="111"/>
      <c r="N31" s="363">
        <v>45442</v>
      </c>
      <c r="O31" s="364" t="s">
        <v>515</v>
      </c>
      <c r="P31" s="363">
        <v>45443</v>
      </c>
      <c r="Q31" s="364" t="s">
        <v>516</v>
      </c>
      <c r="R31" s="58"/>
      <c r="S31" s="235"/>
      <c r="T31" s="58" t="s">
        <v>280</v>
      </c>
      <c r="U31" s="324"/>
      <c r="V31" s="234"/>
      <c r="W31" s="191"/>
      <c r="X31" s="188"/>
      <c r="Y31" s="188"/>
      <c r="Z31" s="188"/>
      <c r="AA31" s="192"/>
    </row>
    <row r="32" spans="2:27" s="59" customFormat="1" ht="51" customHeight="1">
      <c r="B32" s="369"/>
      <c r="C32" s="354" t="s">
        <v>45</v>
      </c>
      <c r="D32" s="355" t="s">
        <v>281</v>
      </c>
      <c r="E32" s="111"/>
      <c r="F32" s="356" t="s">
        <v>34</v>
      </c>
      <c r="G32" s="357" t="s">
        <v>141</v>
      </c>
      <c r="H32" s="110" t="s">
        <v>449</v>
      </c>
      <c r="I32" s="111" t="s">
        <v>495</v>
      </c>
      <c r="J32" s="112"/>
      <c r="K32" s="111"/>
      <c r="L32" s="79">
        <v>45433</v>
      </c>
      <c r="M32" s="110" t="s">
        <v>189</v>
      </c>
      <c r="N32" s="79">
        <v>45437</v>
      </c>
      <c r="O32" s="358" t="s">
        <v>193</v>
      </c>
      <c r="P32" s="79">
        <v>45438</v>
      </c>
      <c r="Q32" s="358" t="s">
        <v>278</v>
      </c>
      <c r="R32" s="79"/>
      <c r="S32" s="358"/>
      <c r="T32" s="58" t="s">
        <v>280</v>
      </c>
      <c r="U32" s="324"/>
      <c r="V32" s="82"/>
      <c r="W32" s="83"/>
      <c r="X32" s="79"/>
      <c r="Y32" s="79"/>
      <c r="Z32" s="79"/>
      <c r="AA32" s="319"/>
    </row>
    <row r="33" spans="2:27" s="59" customFormat="1" ht="51" customHeight="1" thickBot="1">
      <c r="B33" s="370"/>
      <c r="C33" s="286" t="s">
        <v>45</v>
      </c>
      <c r="D33" s="266" t="s">
        <v>281</v>
      </c>
      <c r="E33" s="267"/>
      <c r="F33" s="270" t="s">
        <v>34</v>
      </c>
      <c r="G33" s="271" t="s">
        <v>141</v>
      </c>
      <c r="H33" s="252" t="s">
        <v>493</v>
      </c>
      <c r="I33" s="267" t="s">
        <v>494</v>
      </c>
      <c r="J33" s="268"/>
      <c r="K33" s="267"/>
      <c r="L33" s="359" t="s">
        <v>496</v>
      </c>
      <c r="M33" s="252"/>
      <c r="N33" s="64">
        <v>45440</v>
      </c>
      <c r="O33" s="360" t="s">
        <v>497</v>
      </c>
      <c r="P33" s="64">
        <v>45441</v>
      </c>
      <c r="Q33" s="360" t="s">
        <v>498</v>
      </c>
      <c r="R33" s="64"/>
      <c r="S33" s="269"/>
      <c r="T33" s="64">
        <v>45444</v>
      </c>
      <c r="U33" s="361" t="s">
        <v>499</v>
      </c>
      <c r="V33" s="94">
        <f>T33+2</f>
        <v>45446</v>
      </c>
      <c r="W33" s="65">
        <f>T33+5</f>
        <v>45449</v>
      </c>
      <c r="X33" s="64">
        <f>T33+6</f>
        <v>45450</v>
      </c>
      <c r="Y33" s="64">
        <f>T33+9</f>
        <v>45453</v>
      </c>
      <c r="Z33" s="64">
        <f>T33+16</f>
        <v>45460</v>
      </c>
      <c r="AA33" s="180">
        <f>T33+19</f>
        <v>45463</v>
      </c>
    </row>
    <row r="34" spans="2:27" s="59" customFormat="1" ht="51" customHeight="1">
      <c r="B34" s="368">
        <v>22</v>
      </c>
      <c r="C34" s="107" t="s">
        <v>44</v>
      </c>
      <c r="D34" s="326" t="s">
        <v>268</v>
      </c>
      <c r="E34" s="216" t="s">
        <v>269</v>
      </c>
      <c r="F34" s="229" t="s">
        <v>34</v>
      </c>
      <c r="G34" s="108" t="s">
        <v>35</v>
      </c>
      <c r="H34" s="255" t="s">
        <v>138</v>
      </c>
      <c r="I34" s="179" t="s">
        <v>427</v>
      </c>
      <c r="J34" s="256">
        <v>45436</v>
      </c>
      <c r="K34" s="255" t="s">
        <v>270</v>
      </c>
      <c r="L34" s="257">
        <v>45436</v>
      </c>
      <c r="M34" s="255" t="s">
        <v>270</v>
      </c>
      <c r="N34" s="257" t="s">
        <v>432</v>
      </c>
      <c r="O34" s="258" t="s">
        <v>271</v>
      </c>
      <c r="P34" s="257">
        <v>45439</v>
      </c>
      <c r="Q34" s="258" t="s">
        <v>272</v>
      </c>
      <c r="R34" s="258">
        <v>45442</v>
      </c>
      <c r="S34" s="258" t="s">
        <v>273</v>
      </c>
      <c r="T34" s="257">
        <v>45442</v>
      </c>
      <c r="U34" s="259" t="s">
        <v>273</v>
      </c>
      <c r="V34" s="260">
        <f>T34+5</f>
        <v>45447</v>
      </c>
      <c r="W34" s="261">
        <f>T34+8</f>
        <v>45450</v>
      </c>
      <c r="X34" s="262">
        <f>T34+9</f>
        <v>45451</v>
      </c>
      <c r="Y34" s="262">
        <f>T34+12</f>
        <v>45454</v>
      </c>
      <c r="Z34" s="262">
        <f>T34+19</f>
        <v>45461</v>
      </c>
      <c r="AA34" s="263">
        <f>T34+22</f>
        <v>45464</v>
      </c>
    </row>
    <row r="35" spans="2:27" s="59" customFormat="1" ht="51" customHeight="1">
      <c r="B35" s="369"/>
      <c r="C35" s="210" t="s">
        <v>44</v>
      </c>
      <c r="D35" s="323" t="s">
        <v>268</v>
      </c>
      <c r="E35" s="216" t="s">
        <v>274</v>
      </c>
      <c r="F35" s="213" t="s">
        <v>33</v>
      </c>
      <c r="G35" s="247" t="s">
        <v>2</v>
      </c>
      <c r="H35" s="241" t="s">
        <v>229</v>
      </c>
      <c r="I35" s="179" t="s">
        <v>431</v>
      </c>
      <c r="J35" s="89">
        <v>45437</v>
      </c>
      <c r="K35" s="88" t="s">
        <v>193</v>
      </c>
      <c r="L35" s="230">
        <v>45438</v>
      </c>
      <c r="M35" s="241" t="s">
        <v>275</v>
      </c>
      <c r="N35" s="230">
        <v>45441</v>
      </c>
      <c r="O35" s="116" t="s">
        <v>276</v>
      </c>
      <c r="P35" s="230" t="s">
        <v>433</v>
      </c>
      <c r="Q35" s="116" t="s">
        <v>277</v>
      </c>
      <c r="R35" s="116">
        <v>45444</v>
      </c>
      <c r="S35" s="116" t="s">
        <v>193</v>
      </c>
      <c r="T35" s="230">
        <v>45445</v>
      </c>
      <c r="U35" s="176" t="s">
        <v>278</v>
      </c>
      <c r="V35" s="119">
        <f>T35+3</f>
        <v>45448</v>
      </c>
      <c r="W35" s="214">
        <f>T35+6</f>
        <v>45451</v>
      </c>
      <c r="X35" s="211">
        <f>T35+7</f>
        <v>45452</v>
      </c>
      <c r="Y35" s="211">
        <f>T35+10</f>
        <v>45455</v>
      </c>
      <c r="Z35" s="211">
        <f>T35+17</f>
        <v>45462</v>
      </c>
      <c r="AA35" s="114">
        <f>T35+20</f>
        <v>45465</v>
      </c>
    </row>
    <row r="36" spans="2:27" s="59" customFormat="1" ht="51" customHeight="1">
      <c r="B36" s="369"/>
      <c r="C36" s="118" t="s">
        <v>45</v>
      </c>
      <c r="D36" s="91" t="s">
        <v>279</v>
      </c>
      <c r="E36" s="63"/>
      <c r="F36" s="60" t="s">
        <v>34</v>
      </c>
      <c r="G36" s="61" t="s">
        <v>36</v>
      </c>
      <c r="H36" s="110" t="s">
        <v>417</v>
      </c>
      <c r="I36" s="111" t="s">
        <v>463</v>
      </c>
      <c r="J36" s="112">
        <v>45440</v>
      </c>
      <c r="K36" s="111" t="s">
        <v>189</v>
      </c>
      <c r="L36" s="79"/>
      <c r="M36" s="111"/>
      <c r="N36" s="58">
        <v>45445</v>
      </c>
      <c r="O36" s="66" t="s">
        <v>278</v>
      </c>
      <c r="P36" s="58">
        <v>45446</v>
      </c>
      <c r="Q36" s="66" t="s">
        <v>272</v>
      </c>
      <c r="R36" s="58"/>
      <c r="S36" s="235"/>
      <c r="T36" s="58" t="s">
        <v>280</v>
      </c>
      <c r="U36" s="324"/>
      <c r="V36" s="234"/>
      <c r="W36" s="191"/>
      <c r="X36" s="188"/>
      <c r="Y36" s="188"/>
      <c r="Z36" s="188"/>
      <c r="AA36" s="192"/>
    </row>
    <row r="37" spans="2:27" s="59" customFormat="1" ht="51" customHeight="1" thickBot="1">
      <c r="B37" s="370"/>
      <c r="C37" s="105" t="s">
        <v>45</v>
      </c>
      <c r="D37" s="266" t="s">
        <v>281</v>
      </c>
      <c r="E37" s="267"/>
      <c r="F37" s="270" t="s">
        <v>34</v>
      </c>
      <c r="G37" s="271" t="s">
        <v>141</v>
      </c>
      <c r="H37" s="252" t="s">
        <v>450</v>
      </c>
      <c r="I37" s="267" t="s">
        <v>422</v>
      </c>
      <c r="J37" s="268"/>
      <c r="K37" s="267"/>
      <c r="L37" s="64">
        <v>45440</v>
      </c>
      <c r="M37" s="252" t="s">
        <v>189</v>
      </c>
      <c r="N37" s="64">
        <v>45444</v>
      </c>
      <c r="O37" s="269" t="s">
        <v>193</v>
      </c>
      <c r="P37" s="64">
        <v>45445</v>
      </c>
      <c r="Q37" s="269" t="s">
        <v>278</v>
      </c>
      <c r="R37" s="64"/>
      <c r="S37" s="269"/>
      <c r="T37" s="64">
        <v>45447</v>
      </c>
      <c r="U37" s="325" t="s">
        <v>189</v>
      </c>
      <c r="V37" s="94">
        <f>T37+2</f>
        <v>45449</v>
      </c>
      <c r="W37" s="65">
        <f>T37+5</f>
        <v>45452</v>
      </c>
      <c r="X37" s="64">
        <f>T37+6</f>
        <v>45453</v>
      </c>
      <c r="Y37" s="64">
        <f>T37+9</f>
        <v>45456</v>
      </c>
      <c r="Z37" s="64">
        <f>T37+16</f>
        <v>45463</v>
      </c>
      <c r="AA37" s="180">
        <f>T37+19</f>
        <v>45466</v>
      </c>
    </row>
    <row r="38" spans="2:27" s="59" customFormat="1" ht="51" customHeight="1">
      <c r="B38" s="368">
        <v>23</v>
      </c>
      <c r="C38" s="107" t="s">
        <v>44</v>
      </c>
      <c r="D38" s="326" t="s">
        <v>268</v>
      </c>
      <c r="E38" s="216" t="s">
        <v>269</v>
      </c>
      <c r="F38" s="229" t="s">
        <v>34</v>
      </c>
      <c r="G38" s="108" t="s">
        <v>35</v>
      </c>
      <c r="H38" s="255" t="s">
        <v>139</v>
      </c>
      <c r="I38" s="179" t="s">
        <v>434</v>
      </c>
      <c r="J38" s="256">
        <v>45443</v>
      </c>
      <c r="K38" s="255" t="s">
        <v>270</v>
      </c>
      <c r="L38" s="257">
        <v>45443</v>
      </c>
      <c r="M38" s="255" t="s">
        <v>270</v>
      </c>
      <c r="N38" s="257" t="s">
        <v>441</v>
      </c>
      <c r="O38" s="258" t="s">
        <v>271</v>
      </c>
      <c r="P38" s="257">
        <v>45446</v>
      </c>
      <c r="Q38" s="258" t="s">
        <v>272</v>
      </c>
      <c r="R38" s="258">
        <v>45449</v>
      </c>
      <c r="S38" s="258" t="s">
        <v>273</v>
      </c>
      <c r="T38" s="257">
        <v>45449</v>
      </c>
      <c r="U38" s="259" t="s">
        <v>273</v>
      </c>
      <c r="V38" s="260">
        <f>T38+5</f>
        <v>45454</v>
      </c>
      <c r="W38" s="261">
        <f>T38+8</f>
        <v>45457</v>
      </c>
      <c r="X38" s="262">
        <f>T38+9</f>
        <v>45458</v>
      </c>
      <c r="Y38" s="262">
        <f>T38+12</f>
        <v>45461</v>
      </c>
      <c r="Z38" s="262">
        <f>T38+19</f>
        <v>45468</v>
      </c>
      <c r="AA38" s="263">
        <f>T38+22</f>
        <v>45471</v>
      </c>
    </row>
    <row r="39" spans="2:27" s="59" customFormat="1" ht="51" customHeight="1">
      <c r="B39" s="369"/>
      <c r="C39" s="210" t="s">
        <v>44</v>
      </c>
      <c r="D39" s="323" t="s">
        <v>268</v>
      </c>
      <c r="E39" s="216" t="s">
        <v>274</v>
      </c>
      <c r="F39" s="213" t="s">
        <v>33</v>
      </c>
      <c r="G39" s="247" t="s">
        <v>2</v>
      </c>
      <c r="H39" s="216" t="s">
        <v>79</v>
      </c>
      <c r="I39" s="179" t="s">
        <v>438</v>
      </c>
      <c r="J39" s="89">
        <v>45444</v>
      </c>
      <c r="K39" s="88" t="s">
        <v>193</v>
      </c>
      <c r="L39" s="230">
        <v>45445</v>
      </c>
      <c r="M39" s="241" t="s">
        <v>275</v>
      </c>
      <c r="N39" s="230">
        <v>45448</v>
      </c>
      <c r="O39" s="116" t="s">
        <v>276</v>
      </c>
      <c r="P39" s="230" t="s">
        <v>442</v>
      </c>
      <c r="Q39" s="116" t="s">
        <v>277</v>
      </c>
      <c r="R39" s="116">
        <v>45451</v>
      </c>
      <c r="S39" s="116" t="s">
        <v>193</v>
      </c>
      <c r="T39" s="230">
        <v>45452</v>
      </c>
      <c r="U39" s="176" t="s">
        <v>278</v>
      </c>
      <c r="V39" s="119">
        <f>T39+3</f>
        <v>45455</v>
      </c>
      <c r="W39" s="214">
        <f>T39+6</f>
        <v>45458</v>
      </c>
      <c r="X39" s="211">
        <f>T39+7</f>
        <v>45459</v>
      </c>
      <c r="Y39" s="211">
        <f>T39+10</f>
        <v>45462</v>
      </c>
      <c r="Z39" s="211">
        <f>T39+17</f>
        <v>45469</v>
      </c>
      <c r="AA39" s="114">
        <f>T39+20</f>
        <v>45472</v>
      </c>
    </row>
    <row r="40" spans="2:27" s="59" customFormat="1" ht="51" customHeight="1">
      <c r="B40" s="369"/>
      <c r="C40" s="118" t="s">
        <v>45</v>
      </c>
      <c r="D40" s="91" t="s">
        <v>279</v>
      </c>
      <c r="E40" s="63"/>
      <c r="F40" s="60" t="s">
        <v>34</v>
      </c>
      <c r="G40" s="61" t="s">
        <v>36</v>
      </c>
      <c r="H40" s="110" t="s">
        <v>223</v>
      </c>
      <c r="I40" s="111" t="s">
        <v>439</v>
      </c>
      <c r="J40" s="112">
        <v>45447</v>
      </c>
      <c r="K40" s="111" t="s">
        <v>189</v>
      </c>
      <c r="L40" s="79"/>
      <c r="M40" s="111"/>
      <c r="N40" s="58">
        <v>45452</v>
      </c>
      <c r="O40" s="66" t="s">
        <v>278</v>
      </c>
      <c r="P40" s="58">
        <v>45453</v>
      </c>
      <c r="Q40" s="66" t="s">
        <v>272</v>
      </c>
      <c r="R40" s="58"/>
      <c r="S40" s="235"/>
      <c r="T40" s="58" t="s">
        <v>280</v>
      </c>
      <c r="U40" s="324"/>
      <c r="V40" s="234"/>
      <c r="W40" s="191"/>
      <c r="X40" s="188"/>
      <c r="Y40" s="188"/>
      <c r="Z40" s="188"/>
      <c r="AA40" s="192"/>
    </row>
    <row r="41" spans="2:27" s="59" customFormat="1" ht="51" customHeight="1" thickBot="1">
      <c r="B41" s="370"/>
      <c r="C41" s="105" t="s">
        <v>45</v>
      </c>
      <c r="D41" s="266" t="s">
        <v>281</v>
      </c>
      <c r="E41" s="267"/>
      <c r="F41" s="270" t="s">
        <v>34</v>
      </c>
      <c r="G41" s="271" t="s">
        <v>141</v>
      </c>
      <c r="H41" s="252" t="s">
        <v>224</v>
      </c>
      <c r="I41" s="267" t="s">
        <v>440</v>
      </c>
      <c r="J41" s="268"/>
      <c r="K41" s="267"/>
      <c r="L41" s="64">
        <v>45447</v>
      </c>
      <c r="M41" s="252" t="s">
        <v>189</v>
      </c>
      <c r="N41" s="64">
        <v>45451</v>
      </c>
      <c r="O41" s="269" t="s">
        <v>193</v>
      </c>
      <c r="P41" s="64">
        <v>45452</v>
      </c>
      <c r="Q41" s="269" t="s">
        <v>278</v>
      </c>
      <c r="R41" s="64"/>
      <c r="S41" s="269"/>
      <c r="T41" s="64">
        <v>45454</v>
      </c>
      <c r="U41" s="325" t="s">
        <v>189</v>
      </c>
      <c r="V41" s="94">
        <f>T41+2</f>
        <v>45456</v>
      </c>
      <c r="W41" s="65">
        <f>T41+5</f>
        <v>45459</v>
      </c>
      <c r="X41" s="64">
        <f>T41+6</f>
        <v>45460</v>
      </c>
      <c r="Y41" s="64">
        <f>T41+9</f>
        <v>45463</v>
      </c>
      <c r="Z41" s="64">
        <f>T41+16</f>
        <v>45470</v>
      </c>
      <c r="AA41" s="180">
        <f>T41+19</f>
        <v>45473</v>
      </c>
    </row>
    <row r="42" spans="2:27" s="59" customFormat="1" ht="51" customHeight="1">
      <c r="B42" s="368">
        <v>24</v>
      </c>
      <c r="C42" s="107" t="s">
        <v>44</v>
      </c>
      <c r="D42" s="326" t="s">
        <v>268</v>
      </c>
      <c r="E42" s="216" t="s">
        <v>269</v>
      </c>
      <c r="F42" s="229" t="s">
        <v>34</v>
      </c>
      <c r="G42" s="108" t="s">
        <v>35</v>
      </c>
      <c r="H42" s="255" t="s">
        <v>138</v>
      </c>
      <c r="I42" s="179" t="s">
        <v>443</v>
      </c>
      <c r="J42" s="256">
        <v>45450</v>
      </c>
      <c r="K42" s="255" t="s">
        <v>270</v>
      </c>
      <c r="L42" s="257">
        <v>45450</v>
      </c>
      <c r="M42" s="255" t="s">
        <v>270</v>
      </c>
      <c r="N42" s="257" t="s">
        <v>455</v>
      </c>
      <c r="O42" s="258" t="s">
        <v>271</v>
      </c>
      <c r="P42" s="257">
        <v>45453</v>
      </c>
      <c r="Q42" s="258" t="s">
        <v>272</v>
      </c>
      <c r="R42" s="258">
        <v>45456</v>
      </c>
      <c r="S42" s="258" t="s">
        <v>273</v>
      </c>
      <c r="T42" s="257">
        <v>45456</v>
      </c>
      <c r="U42" s="259" t="s">
        <v>273</v>
      </c>
      <c r="V42" s="260">
        <f>T42+5</f>
        <v>45461</v>
      </c>
      <c r="W42" s="261">
        <f>T42+8</f>
        <v>45464</v>
      </c>
      <c r="X42" s="262">
        <f>T42+9</f>
        <v>45465</v>
      </c>
      <c r="Y42" s="262">
        <f>T42+12</f>
        <v>45468</v>
      </c>
      <c r="Z42" s="262">
        <f>T42+19</f>
        <v>45475</v>
      </c>
      <c r="AA42" s="263">
        <f>T42+22</f>
        <v>45478</v>
      </c>
    </row>
    <row r="43" spans="2:27" s="59" customFormat="1" ht="51" customHeight="1">
      <c r="B43" s="369"/>
      <c r="C43" s="210" t="s">
        <v>44</v>
      </c>
      <c r="D43" s="323" t="s">
        <v>268</v>
      </c>
      <c r="E43" s="216" t="s">
        <v>274</v>
      </c>
      <c r="F43" s="213" t="s">
        <v>33</v>
      </c>
      <c r="G43" s="247" t="s">
        <v>2</v>
      </c>
      <c r="H43" s="241" t="s">
        <v>447</v>
      </c>
      <c r="I43" s="179" t="s">
        <v>452</v>
      </c>
      <c r="J43" s="89">
        <v>45451</v>
      </c>
      <c r="K43" s="88" t="s">
        <v>193</v>
      </c>
      <c r="L43" s="230">
        <v>45452</v>
      </c>
      <c r="M43" s="241" t="s">
        <v>275</v>
      </c>
      <c r="N43" s="230">
        <v>45455</v>
      </c>
      <c r="O43" s="116" t="s">
        <v>276</v>
      </c>
      <c r="P43" s="230" t="s">
        <v>456</v>
      </c>
      <c r="Q43" s="116" t="s">
        <v>277</v>
      </c>
      <c r="R43" s="116">
        <v>45458</v>
      </c>
      <c r="S43" s="116" t="s">
        <v>193</v>
      </c>
      <c r="T43" s="230">
        <v>45459</v>
      </c>
      <c r="U43" s="176" t="s">
        <v>278</v>
      </c>
      <c r="V43" s="119">
        <f>T43+3</f>
        <v>45462</v>
      </c>
      <c r="W43" s="214">
        <f>T43+6</f>
        <v>45465</v>
      </c>
      <c r="X43" s="211">
        <f>T43+7</f>
        <v>45466</v>
      </c>
      <c r="Y43" s="211">
        <f>T43+10</f>
        <v>45469</v>
      </c>
      <c r="Z43" s="211">
        <f>T43+17</f>
        <v>45476</v>
      </c>
      <c r="AA43" s="114">
        <f>T43+20</f>
        <v>45479</v>
      </c>
    </row>
    <row r="44" spans="2:27" s="59" customFormat="1" ht="51" customHeight="1">
      <c r="B44" s="369"/>
      <c r="C44" s="118" t="s">
        <v>45</v>
      </c>
      <c r="D44" s="91" t="s">
        <v>279</v>
      </c>
      <c r="E44" s="63"/>
      <c r="F44" s="60" t="s">
        <v>34</v>
      </c>
      <c r="G44" s="61" t="s">
        <v>36</v>
      </c>
      <c r="H44" s="110" t="s">
        <v>223</v>
      </c>
      <c r="I44" s="111" t="s">
        <v>453</v>
      </c>
      <c r="J44" s="112">
        <v>45454</v>
      </c>
      <c r="K44" s="111" t="s">
        <v>189</v>
      </c>
      <c r="L44" s="79"/>
      <c r="M44" s="111"/>
      <c r="N44" s="58">
        <v>45459</v>
      </c>
      <c r="O44" s="66" t="s">
        <v>278</v>
      </c>
      <c r="P44" s="58">
        <v>45460</v>
      </c>
      <c r="Q44" s="66" t="s">
        <v>272</v>
      </c>
      <c r="R44" s="58"/>
      <c r="S44" s="235"/>
      <c r="T44" s="58" t="s">
        <v>280</v>
      </c>
      <c r="U44" s="324"/>
      <c r="V44" s="234"/>
      <c r="W44" s="191"/>
      <c r="X44" s="188"/>
      <c r="Y44" s="188"/>
      <c r="Z44" s="188"/>
      <c r="AA44" s="192"/>
    </row>
    <row r="45" spans="2:27" s="59" customFormat="1" ht="51" customHeight="1" thickBot="1">
      <c r="B45" s="370"/>
      <c r="C45" s="105" t="s">
        <v>45</v>
      </c>
      <c r="D45" s="266" t="s">
        <v>281</v>
      </c>
      <c r="E45" s="267"/>
      <c r="F45" s="270" t="s">
        <v>34</v>
      </c>
      <c r="G45" s="271" t="s">
        <v>141</v>
      </c>
      <c r="H45" s="252" t="s">
        <v>224</v>
      </c>
      <c r="I45" s="267" t="s">
        <v>454</v>
      </c>
      <c r="J45" s="268"/>
      <c r="K45" s="267"/>
      <c r="L45" s="64">
        <v>45454</v>
      </c>
      <c r="M45" s="252" t="s">
        <v>189</v>
      </c>
      <c r="N45" s="64">
        <v>45458</v>
      </c>
      <c r="O45" s="269" t="s">
        <v>193</v>
      </c>
      <c r="P45" s="64">
        <v>45459</v>
      </c>
      <c r="Q45" s="269" t="s">
        <v>278</v>
      </c>
      <c r="R45" s="64"/>
      <c r="S45" s="269"/>
      <c r="T45" s="64">
        <v>45461</v>
      </c>
      <c r="U45" s="325" t="s">
        <v>189</v>
      </c>
      <c r="V45" s="94">
        <f>T45+2</f>
        <v>45463</v>
      </c>
      <c r="W45" s="65">
        <f>T45+5</f>
        <v>45466</v>
      </c>
      <c r="X45" s="64">
        <f>T45+6</f>
        <v>45467</v>
      </c>
      <c r="Y45" s="64">
        <f>T45+9</f>
        <v>45470</v>
      </c>
      <c r="Z45" s="64">
        <f>T45+16</f>
        <v>45477</v>
      </c>
      <c r="AA45" s="180">
        <f>T45+19</f>
        <v>45480</v>
      </c>
    </row>
    <row r="46" spans="2:27" s="59" customFormat="1" ht="51" customHeight="1">
      <c r="B46" s="368">
        <v>25</v>
      </c>
      <c r="C46" s="107" t="s">
        <v>44</v>
      </c>
      <c r="D46" s="326" t="s">
        <v>268</v>
      </c>
      <c r="E46" s="216" t="s">
        <v>269</v>
      </c>
      <c r="F46" s="229" t="s">
        <v>34</v>
      </c>
      <c r="G46" s="108" t="s">
        <v>35</v>
      </c>
      <c r="H46" s="255" t="s">
        <v>139</v>
      </c>
      <c r="I46" s="179" t="s">
        <v>457</v>
      </c>
      <c r="J46" s="256">
        <v>45457</v>
      </c>
      <c r="K46" s="255" t="s">
        <v>270</v>
      </c>
      <c r="L46" s="257">
        <v>45457</v>
      </c>
      <c r="M46" s="255" t="s">
        <v>270</v>
      </c>
      <c r="N46" s="257" t="s">
        <v>465</v>
      </c>
      <c r="O46" s="258" t="s">
        <v>271</v>
      </c>
      <c r="P46" s="257">
        <v>45460</v>
      </c>
      <c r="Q46" s="258" t="s">
        <v>272</v>
      </c>
      <c r="R46" s="258">
        <v>45463</v>
      </c>
      <c r="S46" s="258" t="s">
        <v>273</v>
      </c>
      <c r="T46" s="257">
        <v>45463</v>
      </c>
      <c r="U46" s="259" t="s">
        <v>273</v>
      </c>
      <c r="V46" s="260">
        <f>T46+5</f>
        <v>45468</v>
      </c>
      <c r="W46" s="261">
        <f>T46+8</f>
        <v>45471</v>
      </c>
      <c r="X46" s="262">
        <f>T46+9</f>
        <v>45472</v>
      </c>
      <c r="Y46" s="262">
        <f>T46+12</f>
        <v>45475</v>
      </c>
      <c r="Z46" s="262">
        <f>T46+19</f>
        <v>45482</v>
      </c>
      <c r="AA46" s="263">
        <f>T46+22</f>
        <v>45485</v>
      </c>
    </row>
    <row r="47" spans="2:27" s="59" customFormat="1" ht="51" customHeight="1">
      <c r="B47" s="369"/>
      <c r="C47" s="210" t="s">
        <v>44</v>
      </c>
      <c r="D47" s="323" t="s">
        <v>268</v>
      </c>
      <c r="E47" s="216" t="s">
        <v>274</v>
      </c>
      <c r="F47" s="213" t="s">
        <v>33</v>
      </c>
      <c r="G47" s="247" t="s">
        <v>2</v>
      </c>
      <c r="H47" s="241" t="s">
        <v>229</v>
      </c>
      <c r="I47" s="179" t="s">
        <v>462</v>
      </c>
      <c r="J47" s="89">
        <v>45458</v>
      </c>
      <c r="K47" s="88" t="s">
        <v>193</v>
      </c>
      <c r="L47" s="230">
        <v>45459</v>
      </c>
      <c r="M47" s="241" t="s">
        <v>275</v>
      </c>
      <c r="N47" s="230">
        <v>45462</v>
      </c>
      <c r="O47" s="116" t="s">
        <v>276</v>
      </c>
      <c r="P47" s="230" t="s">
        <v>466</v>
      </c>
      <c r="Q47" s="116" t="s">
        <v>277</v>
      </c>
      <c r="R47" s="116">
        <v>45465</v>
      </c>
      <c r="S47" s="116" t="s">
        <v>193</v>
      </c>
      <c r="T47" s="230">
        <v>45466</v>
      </c>
      <c r="U47" s="176" t="s">
        <v>278</v>
      </c>
      <c r="V47" s="119">
        <f>T47+3</f>
        <v>45469</v>
      </c>
      <c r="W47" s="214">
        <f>T47+6</f>
        <v>45472</v>
      </c>
      <c r="X47" s="211">
        <f>T47+7</f>
        <v>45473</v>
      </c>
      <c r="Y47" s="211">
        <f>T47+10</f>
        <v>45476</v>
      </c>
      <c r="Z47" s="211">
        <f>T47+17</f>
        <v>45483</v>
      </c>
      <c r="AA47" s="114">
        <f>T47+20</f>
        <v>45486</v>
      </c>
    </row>
    <row r="48" spans="2:27" s="59" customFormat="1" ht="51" customHeight="1">
      <c r="B48" s="369"/>
      <c r="C48" s="118" t="s">
        <v>45</v>
      </c>
      <c r="D48" s="91" t="s">
        <v>279</v>
      </c>
      <c r="E48" s="63"/>
      <c r="F48" s="60" t="s">
        <v>34</v>
      </c>
      <c r="G48" s="61" t="s">
        <v>36</v>
      </c>
      <c r="H48" s="110" t="s">
        <v>223</v>
      </c>
      <c r="I48" s="111" t="s">
        <v>463</v>
      </c>
      <c r="J48" s="112">
        <v>45461</v>
      </c>
      <c r="K48" s="111" t="s">
        <v>189</v>
      </c>
      <c r="L48" s="79"/>
      <c r="M48" s="111"/>
      <c r="N48" s="58">
        <v>45466</v>
      </c>
      <c r="O48" s="66" t="s">
        <v>278</v>
      </c>
      <c r="P48" s="58">
        <v>45467</v>
      </c>
      <c r="Q48" s="66" t="s">
        <v>272</v>
      </c>
      <c r="R48" s="58"/>
      <c r="S48" s="235"/>
      <c r="T48" s="58" t="s">
        <v>280</v>
      </c>
      <c r="U48" s="324"/>
      <c r="V48" s="234"/>
      <c r="W48" s="191"/>
      <c r="X48" s="188"/>
      <c r="Y48" s="188"/>
      <c r="Z48" s="188"/>
      <c r="AA48" s="192"/>
    </row>
    <row r="49" spans="2:27" s="59" customFormat="1" ht="51" customHeight="1" thickBot="1">
      <c r="B49" s="370"/>
      <c r="C49" s="105" t="s">
        <v>45</v>
      </c>
      <c r="D49" s="266" t="s">
        <v>281</v>
      </c>
      <c r="E49" s="267"/>
      <c r="F49" s="270" t="s">
        <v>34</v>
      </c>
      <c r="G49" s="271" t="s">
        <v>141</v>
      </c>
      <c r="H49" s="252" t="s">
        <v>224</v>
      </c>
      <c r="I49" s="267" t="s">
        <v>464</v>
      </c>
      <c r="J49" s="268"/>
      <c r="K49" s="267"/>
      <c r="L49" s="64">
        <v>45461</v>
      </c>
      <c r="M49" s="252" t="s">
        <v>189</v>
      </c>
      <c r="N49" s="64">
        <v>45465</v>
      </c>
      <c r="O49" s="269" t="s">
        <v>193</v>
      </c>
      <c r="P49" s="64">
        <v>45466</v>
      </c>
      <c r="Q49" s="269" t="s">
        <v>278</v>
      </c>
      <c r="R49" s="64"/>
      <c r="S49" s="269"/>
      <c r="T49" s="64">
        <v>45468</v>
      </c>
      <c r="U49" s="325" t="s">
        <v>189</v>
      </c>
      <c r="V49" s="94">
        <f>T49+2</f>
        <v>45470</v>
      </c>
      <c r="W49" s="65">
        <f>T49+5</f>
        <v>45473</v>
      </c>
      <c r="X49" s="64">
        <f>T49+6</f>
        <v>45474</v>
      </c>
      <c r="Y49" s="64">
        <f>T49+9</f>
        <v>45477</v>
      </c>
      <c r="Z49" s="64">
        <f>T49+16</f>
        <v>45484</v>
      </c>
      <c r="AA49" s="180">
        <f>T49+19</f>
        <v>45487</v>
      </c>
    </row>
    <row r="50" spans="2:27" s="59" customFormat="1" ht="51" customHeight="1">
      <c r="B50" s="368">
        <v>26</v>
      </c>
      <c r="C50" s="107" t="s">
        <v>44</v>
      </c>
      <c r="D50" s="326" t="s">
        <v>268</v>
      </c>
      <c r="E50" s="216" t="s">
        <v>269</v>
      </c>
      <c r="F50" s="229" t="s">
        <v>34</v>
      </c>
      <c r="G50" s="108" t="s">
        <v>35</v>
      </c>
      <c r="H50" s="255" t="s">
        <v>138</v>
      </c>
      <c r="I50" s="179" t="s">
        <v>467</v>
      </c>
      <c r="J50" s="256">
        <v>45464</v>
      </c>
      <c r="K50" s="255" t="s">
        <v>270</v>
      </c>
      <c r="L50" s="257">
        <v>45464</v>
      </c>
      <c r="M50" s="255" t="s">
        <v>270</v>
      </c>
      <c r="N50" s="257" t="s">
        <v>477</v>
      </c>
      <c r="O50" s="258" t="s">
        <v>271</v>
      </c>
      <c r="P50" s="257">
        <v>45467</v>
      </c>
      <c r="Q50" s="258" t="s">
        <v>272</v>
      </c>
      <c r="R50" s="258">
        <v>45470</v>
      </c>
      <c r="S50" s="258" t="s">
        <v>273</v>
      </c>
      <c r="T50" s="257">
        <v>45470</v>
      </c>
      <c r="U50" s="259" t="s">
        <v>273</v>
      </c>
      <c r="V50" s="260">
        <f>T50+5</f>
        <v>45475</v>
      </c>
      <c r="W50" s="261">
        <f>T50+8</f>
        <v>45478</v>
      </c>
      <c r="X50" s="262">
        <f>T50+9</f>
        <v>45479</v>
      </c>
      <c r="Y50" s="262">
        <f>T50+12</f>
        <v>45482</v>
      </c>
      <c r="Z50" s="262">
        <f>T50+19</f>
        <v>45489</v>
      </c>
      <c r="AA50" s="263">
        <f>T50+22</f>
        <v>45492</v>
      </c>
    </row>
    <row r="51" spans="2:27" s="59" customFormat="1" ht="51" customHeight="1">
      <c r="B51" s="369"/>
      <c r="C51" s="210" t="s">
        <v>44</v>
      </c>
      <c r="D51" s="323" t="s">
        <v>268</v>
      </c>
      <c r="E51" s="216" t="s">
        <v>274</v>
      </c>
      <c r="F51" s="213" t="s">
        <v>33</v>
      </c>
      <c r="G51" s="247" t="s">
        <v>2</v>
      </c>
      <c r="H51" s="216" t="s">
        <v>79</v>
      </c>
      <c r="I51" s="179" t="s">
        <v>474</v>
      </c>
      <c r="J51" s="89">
        <v>45465</v>
      </c>
      <c r="K51" s="88" t="s">
        <v>193</v>
      </c>
      <c r="L51" s="230">
        <v>45466</v>
      </c>
      <c r="M51" s="241" t="s">
        <v>275</v>
      </c>
      <c r="N51" s="230">
        <v>45469</v>
      </c>
      <c r="O51" s="116" t="s">
        <v>276</v>
      </c>
      <c r="P51" s="230" t="s">
        <v>478</v>
      </c>
      <c r="Q51" s="116" t="s">
        <v>277</v>
      </c>
      <c r="R51" s="116">
        <v>45472</v>
      </c>
      <c r="S51" s="116" t="s">
        <v>193</v>
      </c>
      <c r="T51" s="230">
        <v>45473</v>
      </c>
      <c r="U51" s="176" t="s">
        <v>278</v>
      </c>
      <c r="V51" s="119">
        <f>T51+3</f>
        <v>45476</v>
      </c>
      <c r="W51" s="214">
        <f>T51+6</f>
        <v>45479</v>
      </c>
      <c r="X51" s="211">
        <f>T51+7</f>
        <v>45480</v>
      </c>
      <c r="Y51" s="211">
        <f>T51+10</f>
        <v>45483</v>
      </c>
      <c r="Z51" s="211">
        <f>T51+17</f>
        <v>45490</v>
      </c>
      <c r="AA51" s="114">
        <f>T51+20</f>
        <v>45493</v>
      </c>
    </row>
    <row r="52" spans="2:27" s="59" customFormat="1" ht="51" customHeight="1">
      <c r="B52" s="369"/>
      <c r="C52" s="118" t="s">
        <v>45</v>
      </c>
      <c r="D52" s="91" t="s">
        <v>279</v>
      </c>
      <c r="E52" s="63"/>
      <c r="F52" s="60" t="s">
        <v>34</v>
      </c>
      <c r="G52" s="61" t="s">
        <v>36</v>
      </c>
      <c r="H52" s="110" t="s">
        <v>223</v>
      </c>
      <c r="I52" s="111" t="s">
        <v>475</v>
      </c>
      <c r="J52" s="112">
        <v>45468</v>
      </c>
      <c r="K52" s="111" t="s">
        <v>189</v>
      </c>
      <c r="L52" s="79"/>
      <c r="M52" s="111"/>
      <c r="N52" s="58">
        <v>45473</v>
      </c>
      <c r="O52" s="66" t="s">
        <v>278</v>
      </c>
      <c r="P52" s="58">
        <v>45474</v>
      </c>
      <c r="Q52" s="66" t="s">
        <v>272</v>
      </c>
      <c r="R52" s="58"/>
      <c r="S52" s="235"/>
      <c r="T52" s="58" t="s">
        <v>280</v>
      </c>
      <c r="U52" s="324"/>
      <c r="V52" s="234"/>
      <c r="W52" s="191"/>
      <c r="X52" s="188"/>
      <c r="Y52" s="188"/>
      <c r="Z52" s="188"/>
      <c r="AA52" s="192"/>
    </row>
    <row r="53" spans="2:27" s="59" customFormat="1" ht="51" customHeight="1" thickBot="1">
      <c r="B53" s="370"/>
      <c r="C53" s="105" t="s">
        <v>45</v>
      </c>
      <c r="D53" s="266" t="s">
        <v>281</v>
      </c>
      <c r="E53" s="267"/>
      <c r="F53" s="270" t="s">
        <v>34</v>
      </c>
      <c r="G53" s="271" t="s">
        <v>141</v>
      </c>
      <c r="H53" s="252" t="s">
        <v>224</v>
      </c>
      <c r="I53" s="267" t="s">
        <v>476</v>
      </c>
      <c r="J53" s="268"/>
      <c r="K53" s="267"/>
      <c r="L53" s="64">
        <v>45468</v>
      </c>
      <c r="M53" s="252" t="s">
        <v>189</v>
      </c>
      <c r="N53" s="64">
        <v>45472</v>
      </c>
      <c r="O53" s="269" t="s">
        <v>193</v>
      </c>
      <c r="P53" s="64">
        <v>45473</v>
      </c>
      <c r="Q53" s="269" t="s">
        <v>278</v>
      </c>
      <c r="R53" s="64"/>
      <c r="S53" s="269"/>
      <c r="T53" s="64">
        <v>45475</v>
      </c>
      <c r="U53" s="325" t="s">
        <v>189</v>
      </c>
      <c r="V53" s="94">
        <f>T53+2</f>
        <v>45477</v>
      </c>
      <c r="W53" s="65">
        <f>T53+5</f>
        <v>45480</v>
      </c>
      <c r="X53" s="64">
        <f>T53+6</f>
        <v>45481</v>
      </c>
      <c r="Y53" s="64">
        <f>T53+9</f>
        <v>45484</v>
      </c>
      <c r="Z53" s="64">
        <f>T53+16</f>
        <v>45491</v>
      </c>
      <c r="AA53" s="180">
        <f>T53+19</f>
        <v>45494</v>
      </c>
    </row>
    <row r="54" spans="2:27" s="59" customFormat="1" ht="51" customHeight="1">
      <c r="B54" s="368">
        <v>27</v>
      </c>
      <c r="C54" s="107" t="s">
        <v>44</v>
      </c>
      <c r="D54" s="326" t="s">
        <v>268</v>
      </c>
      <c r="E54" s="216" t="s">
        <v>269</v>
      </c>
      <c r="F54" s="229" t="s">
        <v>34</v>
      </c>
      <c r="G54" s="108" t="s">
        <v>35</v>
      </c>
      <c r="H54" s="255" t="s">
        <v>139</v>
      </c>
      <c r="I54" s="179" t="s">
        <v>479</v>
      </c>
      <c r="J54" s="256">
        <f>J50+7</f>
        <v>45471</v>
      </c>
      <c r="K54" s="255" t="s">
        <v>270</v>
      </c>
      <c r="L54" s="257">
        <f>L50+7</f>
        <v>45471</v>
      </c>
      <c r="M54" s="255" t="s">
        <v>270</v>
      </c>
      <c r="N54" s="257" t="s">
        <v>487</v>
      </c>
      <c r="O54" s="258" t="s">
        <v>271</v>
      </c>
      <c r="P54" s="257">
        <f>P50+7</f>
        <v>45474</v>
      </c>
      <c r="Q54" s="258" t="s">
        <v>272</v>
      </c>
      <c r="R54" s="258">
        <f>R50+7</f>
        <v>45477</v>
      </c>
      <c r="S54" s="258" t="s">
        <v>273</v>
      </c>
      <c r="T54" s="257">
        <f>T50+7</f>
        <v>45477</v>
      </c>
      <c r="U54" s="259" t="s">
        <v>273</v>
      </c>
      <c r="V54" s="260">
        <f>T54+5</f>
        <v>45482</v>
      </c>
      <c r="W54" s="261">
        <f>T54+8</f>
        <v>45485</v>
      </c>
      <c r="X54" s="262">
        <f>T54+9</f>
        <v>45486</v>
      </c>
      <c r="Y54" s="262">
        <f>T54+12</f>
        <v>45489</v>
      </c>
      <c r="Z54" s="262">
        <f>T54+19</f>
        <v>45496</v>
      </c>
      <c r="AA54" s="263">
        <f>T54+22</f>
        <v>45499</v>
      </c>
    </row>
    <row r="55" spans="2:27" s="59" customFormat="1" ht="51" customHeight="1">
      <c r="B55" s="369"/>
      <c r="C55" s="210" t="s">
        <v>44</v>
      </c>
      <c r="D55" s="323" t="s">
        <v>268</v>
      </c>
      <c r="E55" s="216" t="s">
        <v>274</v>
      </c>
      <c r="F55" s="213" t="s">
        <v>33</v>
      </c>
      <c r="G55" s="247" t="s">
        <v>2</v>
      </c>
      <c r="H55" s="241" t="s">
        <v>447</v>
      </c>
      <c r="I55" s="179" t="s">
        <v>485</v>
      </c>
      <c r="J55" s="89">
        <f>J51+7</f>
        <v>45472</v>
      </c>
      <c r="K55" s="88" t="s">
        <v>193</v>
      </c>
      <c r="L55" s="230">
        <f>L51+7</f>
        <v>45473</v>
      </c>
      <c r="M55" s="241" t="s">
        <v>275</v>
      </c>
      <c r="N55" s="230">
        <f>N51+7</f>
        <v>45476</v>
      </c>
      <c r="O55" s="116" t="s">
        <v>276</v>
      </c>
      <c r="P55" s="230" t="s">
        <v>488</v>
      </c>
      <c r="Q55" s="116" t="s">
        <v>277</v>
      </c>
      <c r="R55" s="116">
        <f>R51+7</f>
        <v>45479</v>
      </c>
      <c r="S55" s="116" t="s">
        <v>193</v>
      </c>
      <c r="T55" s="230">
        <f>T51+7</f>
        <v>45480</v>
      </c>
      <c r="U55" s="176" t="s">
        <v>278</v>
      </c>
      <c r="V55" s="119">
        <f>T55+3</f>
        <v>45483</v>
      </c>
      <c r="W55" s="214">
        <f>T55+6</f>
        <v>45486</v>
      </c>
      <c r="X55" s="211">
        <f>T55+7</f>
        <v>45487</v>
      </c>
      <c r="Y55" s="211">
        <f>T55+10</f>
        <v>45490</v>
      </c>
      <c r="Z55" s="211">
        <f>T55+17</f>
        <v>45497</v>
      </c>
      <c r="AA55" s="114">
        <f>T55+20</f>
        <v>45500</v>
      </c>
    </row>
    <row r="56" spans="2:27" s="59" customFormat="1" ht="51" customHeight="1">
      <c r="B56" s="369"/>
      <c r="C56" s="118" t="s">
        <v>45</v>
      </c>
      <c r="D56" s="91" t="s">
        <v>279</v>
      </c>
      <c r="E56" s="63"/>
      <c r="F56" s="60" t="s">
        <v>34</v>
      </c>
      <c r="G56" s="61" t="s">
        <v>36</v>
      </c>
      <c r="H56" s="110" t="s">
        <v>223</v>
      </c>
      <c r="I56" s="111" t="s">
        <v>448</v>
      </c>
      <c r="J56" s="112">
        <f>J52+7</f>
        <v>45475</v>
      </c>
      <c r="K56" s="111" t="s">
        <v>189</v>
      </c>
      <c r="L56" s="79"/>
      <c r="M56" s="111"/>
      <c r="N56" s="58">
        <f>N52+7</f>
        <v>45480</v>
      </c>
      <c r="O56" s="66" t="s">
        <v>278</v>
      </c>
      <c r="P56" s="58">
        <f>P52+7</f>
        <v>45481</v>
      </c>
      <c r="Q56" s="66" t="s">
        <v>272</v>
      </c>
      <c r="R56" s="58"/>
      <c r="S56" s="235"/>
      <c r="T56" s="58" t="s">
        <v>280</v>
      </c>
      <c r="U56" s="324"/>
      <c r="V56" s="234"/>
      <c r="W56" s="191"/>
      <c r="X56" s="188"/>
      <c r="Y56" s="188"/>
      <c r="Z56" s="188"/>
      <c r="AA56" s="192"/>
    </row>
    <row r="57" spans="2:27" s="59" customFormat="1" ht="51" customHeight="1" thickBot="1">
      <c r="B57" s="370"/>
      <c r="C57" s="105" t="s">
        <v>45</v>
      </c>
      <c r="D57" s="266" t="s">
        <v>281</v>
      </c>
      <c r="E57" s="267"/>
      <c r="F57" s="270" t="s">
        <v>34</v>
      </c>
      <c r="G57" s="271" t="s">
        <v>141</v>
      </c>
      <c r="H57" s="252" t="s">
        <v>224</v>
      </c>
      <c r="I57" s="267" t="s">
        <v>486</v>
      </c>
      <c r="J57" s="268"/>
      <c r="K57" s="267"/>
      <c r="L57" s="64">
        <f>L53+7</f>
        <v>45475</v>
      </c>
      <c r="M57" s="252" t="s">
        <v>189</v>
      </c>
      <c r="N57" s="64">
        <f>N53+7</f>
        <v>45479</v>
      </c>
      <c r="O57" s="269" t="s">
        <v>193</v>
      </c>
      <c r="P57" s="64">
        <f>P53+7</f>
        <v>45480</v>
      </c>
      <c r="Q57" s="269" t="s">
        <v>278</v>
      </c>
      <c r="R57" s="64"/>
      <c r="S57" s="269"/>
      <c r="T57" s="64">
        <f>T53+7</f>
        <v>45482</v>
      </c>
      <c r="U57" s="325" t="s">
        <v>189</v>
      </c>
      <c r="V57" s="94">
        <f>T57+2</f>
        <v>45484</v>
      </c>
      <c r="W57" s="65">
        <f>T57+5</f>
        <v>45487</v>
      </c>
      <c r="X57" s="64">
        <f>T57+6</f>
        <v>45488</v>
      </c>
      <c r="Y57" s="64">
        <f>T57+9</f>
        <v>45491</v>
      </c>
      <c r="Z57" s="64">
        <f>T57+16</f>
        <v>45498</v>
      </c>
      <c r="AA57" s="180">
        <f>T57+19</f>
        <v>45501</v>
      </c>
    </row>
    <row r="58" spans="2:27" s="59" customFormat="1" ht="51" customHeight="1">
      <c r="B58" s="368">
        <v>28</v>
      </c>
      <c r="C58" s="107" t="s">
        <v>44</v>
      </c>
      <c r="D58" s="326" t="s">
        <v>268</v>
      </c>
      <c r="E58" s="216" t="s">
        <v>269</v>
      </c>
      <c r="F58" s="229" t="s">
        <v>34</v>
      </c>
      <c r="G58" s="108" t="s">
        <v>35</v>
      </c>
      <c r="H58" s="255" t="s">
        <v>138</v>
      </c>
      <c r="I58" s="179" t="s">
        <v>489</v>
      </c>
      <c r="J58" s="256">
        <f>J54+7</f>
        <v>45478</v>
      </c>
      <c r="K58" s="255" t="s">
        <v>270</v>
      </c>
      <c r="L58" s="257">
        <f>L54+7</f>
        <v>45478</v>
      </c>
      <c r="M58" s="255" t="s">
        <v>270</v>
      </c>
      <c r="N58" s="257" t="s">
        <v>507</v>
      </c>
      <c r="O58" s="258" t="s">
        <v>271</v>
      </c>
      <c r="P58" s="257">
        <f>P54+7</f>
        <v>45481</v>
      </c>
      <c r="Q58" s="258" t="s">
        <v>272</v>
      </c>
      <c r="R58" s="258">
        <f>R54+7</f>
        <v>45484</v>
      </c>
      <c r="S58" s="258" t="s">
        <v>273</v>
      </c>
      <c r="T58" s="257">
        <f>T54+7</f>
        <v>45484</v>
      </c>
      <c r="U58" s="259" t="s">
        <v>273</v>
      </c>
      <c r="V58" s="260">
        <f>T58+5</f>
        <v>45489</v>
      </c>
      <c r="W58" s="261">
        <f>T58+8</f>
        <v>45492</v>
      </c>
      <c r="X58" s="262">
        <f>T58+9</f>
        <v>45493</v>
      </c>
      <c r="Y58" s="262">
        <f>T58+12</f>
        <v>45496</v>
      </c>
      <c r="Z58" s="262">
        <f>T58+19</f>
        <v>45503</v>
      </c>
      <c r="AA58" s="263">
        <f>T58+22</f>
        <v>45506</v>
      </c>
    </row>
    <row r="59" spans="2:27" s="59" customFormat="1" ht="51" customHeight="1">
      <c r="B59" s="369"/>
      <c r="C59" s="210" t="s">
        <v>44</v>
      </c>
      <c r="D59" s="323" t="s">
        <v>268</v>
      </c>
      <c r="E59" s="216" t="s">
        <v>274</v>
      </c>
      <c r="F59" s="213" t="s">
        <v>33</v>
      </c>
      <c r="G59" s="247" t="s">
        <v>2</v>
      </c>
      <c r="H59" s="241" t="s">
        <v>229</v>
      </c>
      <c r="I59" s="179" t="s">
        <v>504</v>
      </c>
      <c r="J59" s="89">
        <f>J55+7</f>
        <v>45479</v>
      </c>
      <c r="K59" s="88" t="s">
        <v>193</v>
      </c>
      <c r="L59" s="230">
        <f>L55+7</f>
        <v>45480</v>
      </c>
      <c r="M59" s="241" t="s">
        <v>275</v>
      </c>
      <c r="N59" s="230">
        <f>N55+7</f>
        <v>45483</v>
      </c>
      <c r="O59" s="116" t="s">
        <v>276</v>
      </c>
      <c r="P59" s="230" t="s">
        <v>508</v>
      </c>
      <c r="Q59" s="116" t="s">
        <v>277</v>
      </c>
      <c r="R59" s="116">
        <f>R55+7</f>
        <v>45486</v>
      </c>
      <c r="S59" s="116" t="s">
        <v>193</v>
      </c>
      <c r="T59" s="230">
        <f>T55+7</f>
        <v>45487</v>
      </c>
      <c r="U59" s="176" t="s">
        <v>278</v>
      </c>
      <c r="V59" s="119">
        <f>T59+3</f>
        <v>45490</v>
      </c>
      <c r="W59" s="214">
        <f>T59+6</f>
        <v>45493</v>
      </c>
      <c r="X59" s="211">
        <f>T59+7</f>
        <v>45494</v>
      </c>
      <c r="Y59" s="211">
        <f>T59+10</f>
        <v>45497</v>
      </c>
      <c r="Z59" s="211">
        <f>T59+17</f>
        <v>45504</v>
      </c>
      <c r="AA59" s="114">
        <f>T59+20</f>
        <v>45507</v>
      </c>
    </row>
    <row r="60" spans="2:27" s="59" customFormat="1" ht="51" customHeight="1">
      <c r="B60" s="369"/>
      <c r="C60" s="118" t="s">
        <v>45</v>
      </c>
      <c r="D60" s="91" t="s">
        <v>279</v>
      </c>
      <c r="E60" s="63"/>
      <c r="F60" s="60" t="s">
        <v>34</v>
      </c>
      <c r="G60" s="61" t="s">
        <v>36</v>
      </c>
      <c r="H60" s="110" t="s">
        <v>223</v>
      </c>
      <c r="I60" s="111" t="s">
        <v>505</v>
      </c>
      <c r="J60" s="112">
        <f>J56+7</f>
        <v>45482</v>
      </c>
      <c r="K60" s="111" t="s">
        <v>189</v>
      </c>
      <c r="L60" s="79"/>
      <c r="M60" s="111"/>
      <c r="N60" s="58">
        <f>N56+7</f>
        <v>45487</v>
      </c>
      <c r="O60" s="66" t="s">
        <v>278</v>
      </c>
      <c r="P60" s="58">
        <f>P56+7</f>
        <v>45488</v>
      </c>
      <c r="Q60" s="66" t="s">
        <v>272</v>
      </c>
      <c r="R60" s="58"/>
      <c r="S60" s="235"/>
      <c r="T60" s="58" t="s">
        <v>280</v>
      </c>
      <c r="U60" s="324"/>
      <c r="V60" s="234"/>
      <c r="W60" s="191"/>
      <c r="X60" s="188"/>
      <c r="Y60" s="188"/>
      <c r="Z60" s="188"/>
      <c r="AA60" s="192"/>
    </row>
    <row r="61" spans="2:27" s="59" customFormat="1" ht="51" customHeight="1" thickBot="1">
      <c r="B61" s="370"/>
      <c r="C61" s="105" t="s">
        <v>45</v>
      </c>
      <c r="D61" s="266" t="s">
        <v>281</v>
      </c>
      <c r="E61" s="267"/>
      <c r="F61" s="270" t="s">
        <v>34</v>
      </c>
      <c r="G61" s="271" t="s">
        <v>141</v>
      </c>
      <c r="H61" s="252" t="s">
        <v>224</v>
      </c>
      <c r="I61" s="267" t="s">
        <v>506</v>
      </c>
      <c r="J61" s="268"/>
      <c r="K61" s="267"/>
      <c r="L61" s="64">
        <f>L57+7</f>
        <v>45482</v>
      </c>
      <c r="M61" s="252" t="s">
        <v>189</v>
      </c>
      <c r="N61" s="64">
        <f>N57+7</f>
        <v>45486</v>
      </c>
      <c r="O61" s="269" t="s">
        <v>193</v>
      </c>
      <c r="P61" s="64">
        <f>P57+7</f>
        <v>45487</v>
      </c>
      <c r="Q61" s="269" t="s">
        <v>278</v>
      </c>
      <c r="R61" s="64"/>
      <c r="S61" s="269"/>
      <c r="T61" s="64">
        <f>T57+7</f>
        <v>45489</v>
      </c>
      <c r="U61" s="325" t="s">
        <v>189</v>
      </c>
      <c r="V61" s="94">
        <f>T61+2</f>
        <v>45491</v>
      </c>
      <c r="W61" s="65">
        <f>T61+5</f>
        <v>45494</v>
      </c>
      <c r="X61" s="64">
        <f>T61+6</f>
        <v>45495</v>
      </c>
      <c r="Y61" s="64">
        <f>T61+9</f>
        <v>45498</v>
      </c>
      <c r="Z61" s="64">
        <f>T61+16</f>
        <v>45505</v>
      </c>
      <c r="AA61" s="180">
        <f>T61+19</f>
        <v>45508</v>
      </c>
    </row>
    <row r="62" spans="2:27" s="59" customFormat="1" ht="45" customHeight="1">
      <c r="B62" s="99"/>
      <c r="C62" s="99"/>
      <c r="D62" s="182"/>
      <c r="E62" s="99"/>
      <c r="F62" s="98"/>
      <c r="G62" s="98"/>
      <c r="T62" s="71"/>
      <c r="U62" s="71"/>
      <c r="V62" s="71"/>
      <c r="W62" s="99"/>
      <c r="X62" s="71"/>
      <c r="Y62" s="71"/>
      <c r="Z62" s="71"/>
      <c r="AA62" s="71"/>
    </row>
    <row r="63" spans="2:23" s="34" customFormat="1" ht="42" customHeight="1">
      <c r="B63" s="373" t="s">
        <v>282</v>
      </c>
      <c r="C63" s="374"/>
      <c r="D63" s="374"/>
      <c r="E63" s="374"/>
      <c r="F63" s="374"/>
      <c r="G63" s="375"/>
      <c r="H63" s="42"/>
      <c r="I63" s="97" t="s">
        <v>23</v>
      </c>
      <c r="J63" s="97" t="s">
        <v>47</v>
      </c>
      <c r="K63" s="97" t="s">
        <v>243</v>
      </c>
      <c r="L63" s="97" t="s">
        <v>48</v>
      </c>
      <c r="M63" s="97" t="s">
        <v>242</v>
      </c>
      <c r="N63" s="97" t="s">
        <v>64</v>
      </c>
      <c r="O63" s="1"/>
      <c r="P63" s="1"/>
      <c r="Q63" s="1"/>
      <c r="R63" s="1"/>
      <c r="S63" s="1"/>
      <c r="T63" s="1"/>
      <c r="U63" s="1"/>
      <c r="V63" s="164" t="s">
        <v>245</v>
      </c>
      <c r="W63" s="177"/>
    </row>
    <row r="64" spans="2:23" s="34" customFormat="1" ht="42" customHeight="1">
      <c r="B64" s="380" t="s">
        <v>68</v>
      </c>
      <c r="C64" s="38" t="s">
        <v>283</v>
      </c>
      <c r="D64" s="39"/>
      <c r="E64" s="39"/>
      <c r="F64" s="39"/>
      <c r="G64" s="84"/>
      <c r="H64" s="42"/>
      <c r="I64" s="371" t="s">
        <v>65</v>
      </c>
      <c r="J64" s="100" t="s">
        <v>66</v>
      </c>
      <c r="K64" s="100" t="s">
        <v>49</v>
      </c>
      <c r="L64" s="337" t="s">
        <v>403</v>
      </c>
      <c r="M64" s="338" t="s">
        <v>398</v>
      </c>
      <c r="N64" s="338" t="s">
        <v>398</v>
      </c>
      <c r="O64" s="1"/>
      <c r="P64" s="1"/>
      <c r="Q64" s="1"/>
      <c r="R64" s="1"/>
      <c r="S64" s="1"/>
      <c r="T64" s="1"/>
      <c r="U64" s="1"/>
      <c r="V64" s="164" t="s">
        <v>246</v>
      </c>
      <c r="W64" s="177"/>
    </row>
    <row r="65" spans="2:23" s="34" customFormat="1" ht="42.75" customHeight="1">
      <c r="B65" s="381"/>
      <c r="C65" s="351" t="s">
        <v>472</v>
      </c>
      <c r="D65" s="39"/>
      <c r="E65" s="39"/>
      <c r="F65" s="39"/>
      <c r="G65" s="84"/>
      <c r="H65" s="42"/>
      <c r="I65" s="376"/>
      <c r="J65" s="100" t="s">
        <v>68</v>
      </c>
      <c r="K65" s="100" t="s">
        <v>50</v>
      </c>
      <c r="L65" s="337" t="s">
        <v>396</v>
      </c>
      <c r="M65" s="100" t="s">
        <v>386</v>
      </c>
      <c r="N65" s="100" t="s">
        <v>386</v>
      </c>
      <c r="O65" s="1"/>
      <c r="P65" s="1"/>
      <c r="Q65" s="1"/>
      <c r="R65" s="1"/>
      <c r="S65" s="1"/>
      <c r="T65" s="1"/>
      <c r="U65" s="1"/>
      <c r="V65" s="336" t="s">
        <v>382</v>
      </c>
      <c r="W65" s="177"/>
    </row>
    <row r="66" spans="2:23" s="34" customFormat="1" ht="44.25" customHeight="1">
      <c r="B66" s="382"/>
      <c r="C66" s="377" t="s">
        <v>284</v>
      </c>
      <c r="D66" s="378"/>
      <c r="E66" s="378"/>
      <c r="F66" s="378"/>
      <c r="G66" s="379"/>
      <c r="H66" s="42"/>
      <c r="I66" s="371" t="s">
        <v>69</v>
      </c>
      <c r="J66" s="100" t="s">
        <v>68</v>
      </c>
      <c r="K66" s="100" t="s">
        <v>51</v>
      </c>
      <c r="L66" s="337" t="s">
        <v>401</v>
      </c>
      <c r="M66" s="100" t="s">
        <v>387</v>
      </c>
      <c r="N66" s="100" t="s">
        <v>387</v>
      </c>
      <c r="O66" s="1"/>
      <c r="P66" s="1"/>
      <c r="Q66" s="1"/>
      <c r="R66" s="1"/>
      <c r="S66" s="1"/>
      <c r="T66" s="1"/>
      <c r="U66" s="1"/>
      <c r="V66" s="73"/>
      <c r="W66" s="73"/>
    </row>
    <row r="67" spans="2:23" s="34" customFormat="1" ht="44.25" customHeight="1">
      <c r="B67" s="380" t="s">
        <v>66</v>
      </c>
      <c r="C67" s="36" t="s">
        <v>285</v>
      </c>
      <c r="D67" s="37"/>
      <c r="E67" s="37"/>
      <c r="F67" s="37"/>
      <c r="G67" s="52"/>
      <c r="H67" s="42"/>
      <c r="I67" s="376"/>
      <c r="J67" s="100" t="s">
        <v>66</v>
      </c>
      <c r="K67" s="100" t="s">
        <v>52</v>
      </c>
      <c r="L67" s="337" t="s">
        <v>397</v>
      </c>
      <c r="M67" s="100" t="s">
        <v>388</v>
      </c>
      <c r="N67" s="100" t="s">
        <v>388</v>
      </c>
      <c r="O67" s="1"/>
      <c r="P67" s="1"/>
      <c r="Q67" s="1"/>
      <c r="R67" s="1"/>
      <c r="S67" s="1"/>
      <c r="T67" s="1"/>
      <c r="U67" s="1"/>
      <c r="V67" s="73"/>
      <c r="W67" s="73"/>
    </row>
    <row r="68" spans="2:23" s="34" customFormat="1" ht="44.25" customHeight="1">
      <c r="B68" s="382"/>
      <c r="C68" s="352" t="s">
        <v>473</v>
      </c>
      <c r="D68" s="57"/>
      <c r="E68" s="57"/>
      <c r="F68" s="57"/>
      <c r="G68" s="93"/>
      <c r="H68" s="42"/>
      <c r="I68" s="371" t="s">
        <v>141</v>
      </c>
      <c r="J68" s="100" t="s">
        <v>68</v>
      </c>
      <c r="K68" s="178" t="s">
        <v>193</v>
      </c>
      <c r="L68" s="337" t="s">
        <v>404</v>
      </c>
      <c r="M68" s="342" t="s">
        <v>67</v>
      </c>
      <c r="N68" s="342" t="s">
        <v>67</v>
      </c>
      <c r="O68" s="1"/>
      <c r="P68" s="1"/>
      <c r="Q68" s="1"/>
      <c r="R68" s="1"/>
      <c r="S68" s="1"/>
      <c r="T68" s="1"/>
      <c r="U68" s="1"/>
      <c r="V68" s="73"/>
      <c r="W68" s="73"/>
    </row>
    <row r="69" spans="2:27" s="42" customFormat="1" ht="44.25" customHeight="1">
      <c r="B69" s="41"/>
      <c r="C69" s="1"/>
      <c r="D69" s="41"/>
      <c r="E69" s="41"/>
      <c r="I69" s="372"/>
      <c r="J69" s="100" t="s">
        <v>66</v>
      </c>
      <c r="K69" s="178" t="s">
        <v>278</v>
      </c>
      <c r="L69" s="337" t="s">
        <v>399</v>
      </c>
      <c r="M69" s="100" t="s">
        <v>67</v>
      </c>
      <c r="N69" s="100" t="s">
        <v>67</v>
      </c>
      <c r="O69" s="1"/>
      <c r="P69" s="1"/>
      <c r="Q69" s="1"/>
      <c r="R69" s="1"/>
      <c r="S69" s="1"/>
      <c r="T69" s="1"/>
      <c r="U69" s="1"/>
      <c r="V69" s="1"/>
      <c r="W69" s="73"/>
      <c r="X69" s="34"/>
      <c r="Y69" s="34"/>
      <c r="Z69" s="34"/>
      <c r="AA69" s="34"/>
    </row>
    <row r="70" spans="2:23" ht="44.25" customHeight="1">
      <c r="B70" s="31" t="s">
        <v>286</v>
      </c>
      <c r="C70" s="32"/>
      <c r="D70" s="33"/>
      <c r="E70" s="32" t="s">
        <v>287</v>
      </c>
      <c r="F70" s="31"/>
      <c r="G70" s="33"/>
      <c r="H70" s="42"/>
      <c r="I70" s="41" t="s">
        <v>391</v>
      </c>
      <c r="J70" s="181"/>
      <c r="K70" s="182"/>
      <c r="L70" s="34"/>
      <c r="M70" s="34"/>
      <c r="N70" s="34"/>
      <c r="V70" s="73"/>
      <c r="W70" s="34"/>
    </row>
    <row r="71" spans="2:27" ht="43.5" customHeight="1">
      <c r="B71" s="36" t="s">
        <v>288</v>
      </c>
      <c r="C71" s="37" t="s">
        <v>289</v>
      </c>
      <c r="D71" s="35"/>
      <c r="E71" s="68" t="s">
        <v>290</v>
      </c>
      <c r="F71" s="67"/>
      <c r="G71" s="85"/>
      <c r="I71" s="41" t="s">
        <v>392</v>
      </c>
      <c r="J71" s="181"/>
      <c r="K71" s="182"/>
      <c r="Z71" s="34"/>
      <c r="AA71" s="34"/>
    </row>
    <row r="72" spans="2:27" ht="43.5" customHeight="1">
      <c r="B72" s="53" t="s">
        <v>291</v>
      </c>
      <c r="C72" s="54" t="s">
        <v>292</v>
      </c>
      <c r="D72" s="40"/>
      <c r="Z72" s="34"/>
      <c r="AA72" s="34"/>
    </row>
    <row r="73" spans="2:27" ht="43.5" customHeight="1">
      <c r="B73" s="41" t="s">
        <v>293</v>
      </c>
      <c r="H73" s="42"/>
      <c r="Z73" s="34"/>
      <c r="AA73" s="34"/>
    </row>
    <row r="74" ht="43.5" customHeight="1">
      <c r="H74" s="42"/>
    </row>
    <row r="75" ht="43.5" customHeight="1">
      <c r="H75" s="42"/>
    </row>
    <row r="76" ht="58.5" customHeight="1">
      <c r="H76" s="42"/>
    </row>
    <row r="77" ht="43.5" customHeight="1">
      <c r="W77" s="73"/>
    </row>
    <row r="78" ht="43.5" customHeight="1">
      <c r="W78" s="99"/>
    </row>
    <row r="79" ht="37.5" customHeight="1"/>
  </sheetData>
  <sheetProtection/>
  <mergeCells count="45">
    <mergeCell ref="Z22:Z27"/>
    <mergeCell ref="J22:K26"/>
    <mergeCell ref="G22:G28"/>
    <mergeCell ref="F25:F28"/>
    <mergeCell ref="D25:D28"/>
    <mergeCell ref="Y22:Y27"/>
    <mergeCell ref="W22:W27"/>
    <mergeCell ref="J28:K28"/>
    <mergeCell ref="I22:I28"/>
    <mergeCell ref="P28:Q28"/>
    <mergeCell ref="L22:M26"/>
    <mergeCell ref="N28:O28"/>
    <mergeCell ref="X22:X27"/>
    <mergeCell ref="T22:U26"/>
    <mergeCell ref="T28:U28"/>
    <mergeCell ref="R22:S26"/>
    <mergeCell ref="R28:S28"/>
    <mergeCell ref="N22:O26"/>
    <mergeCell ref="D22:F24"/>
    <mergeCell ref="E25:E28"/>
    <mergeCell ref="B67:B68"/>
    <mergeCell ref="B29:B33"/>
    <mergeCell ref="B34:B37"/>
    <mergeCell ref="B38:B41"/>
    <mergeCell ref="B42:B45"/>
    <mergeCell ref="B46:B49"/>
    <mergeCell ref="B50:B53"/>
    <mergeCell ref="B54:B57"/>
    <mergeCell ref="B20:U21"/>
    <mergeCell ref="V20:V21"/>
    <mergeCell ref="W20:AA21"/>
    <mergeCell ref="B22:B28"/>
    <mergeCell ref="W28:AA28"/>
    <mergeCell ref="P22:Q26"/>
    <mergeCell ref="C22:C28"/>
    <mergeCell ref="H22:H28"/>
    <mergeCell ref="L28:M28"/>
    <mergeCell ref="AA22:AA27"/>
    <mergeCell ref="B58:B61"/>
    <mergeCell ref="I68:I69"/>
    <mergeCell ref="B63:G63"/>
    <mergeCell ref="I64:I65"/>
    <mergeCell ref="C66:G66"/>
    <mergeCell ref="I66:I67"/>
    <mergeCell ref="B64:B66"/>
  </mergeCells>
  <printOptions horizontalCentered="1" verticalCentered="1"/>
  <pageMargins left="0.1968503937007874" right="0.1968503937007874" top="0.3937007874015748" bottom="0.15748031496062992" header="0" footer="0"/>
  <pageSetup fitToHeight="1" fitToWidth="1" horizontalDpi="600" verticalDpi="600" orientation="landscape" paperSize="9" scale="1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61"/>
  <sheetViews>
    <sheetView showGridLines="0" view="pageBreakPreview" zoomScale="30" zoomScaleNormal="30" zoomScaleSheetLayoutView="30" workbookViewId="0" topLeftCell="A21">
      <selection activeCell="F41" sqref="F41"/>
    </sheetView>
  </sheetViews>
  <sheetFormatPr defaultColWidth="9.00390625" defaultRowHeight="13.5" customHeight="1"/>
  <cols>
    <col min="1" max="1" width="2.25390625" style="1" customWidth="1"/>
    <col min="2" max="2" width="16.50390625" style="1" customWidth="1"/>
    <col min="3" max="3" width="22.375" style="1" bestFit="1" customWidth="1"/>
    <col min="4" max="4" width="21.75390625" style="1" customWidth="1"/>
    <col min="5" max="5" width="30.375" style="1" customWidth="1"/>
    <col min="6" max="6" width="36.625" style="1" customWidth="1"/>
    <col min="7" max="7" width="30.50390625" style="1" customWidth="1"/>
    <col min="8" max="8" width="58.375" style="1" customWidth="1"/>
    <col min="9" max="9" width="34.75390625" style="1" customWidth="1"/>
    <col min="10" max="19" width="25.50390625" style="1" customWidth="1"/>
    <col min="20" max="20" width="38.375" style="1" customWidth="1"/>
    <col min="21" max="21" width="58.50390625" style="1" bestFit="1" customWidth="1"/>
    <col min="22" max="22" width="49.375" style="1" customWidth="1"/>
    <col min="23" max="23" width="38.625" style="1" bestFit="1" customWidth="1"/>
    <col min="24" max="24" width="35.625" style="1" customWidth="1"/>
    <col min="25" max="25" width="33.125" style="1" bestFit="1" customWidth="1"/>
    <col min="26" max="27" width="18.625" style="1" customWidth="1"/>
    <col min="28" max="16384" width="9.00390625" style="1" customWidth="1"/>
  </cols>
  <sheetData>
    <row r="1" spans="25:27" ht="27.75" customHeight="1">
      <c r="Y1" s="2"/>
      <c r="Z1" s="2"/>
      <c r="AA1" s="2"/>
    </row>
    <row r="2" spans="22:29" ht="25.5" customHeight="1">
      <c r="V2" s="5"/>
      <c r="W2" s="6"/>
      <c r="X2" s="6"/>
      <c r="Y2" s="7"/>
      <c r="Z2" s="7"/>
      <c r="AA2" s="11"/>
      <c r="AB2" s="6"/>
      <c r="AC2" s="6"/>
    </row>
    <row r="3" spans="22:29" ht="18" customHeight="1">
      <c r="V3" s="6"/>
      <c r="W3" s="6"/>
      <c r="X3" s="6"/>
      <c r="Y3" s="7"/>
      <c r="Z3" s="7"/>
      <c r="AA3" s="7"/>
      <c r="AB3" s="6"/>
      <c r="AC3" s="6"/>
    </row>
    <row r="4" spans="20:29" ht="33" customHeight="1">
      <c r="T4" s="8"/>
      <c r="U4" s="9"/>
      <c r="V4" s="8"/>
      <c r="W4" s="9"/>
      <c r="X4" s="9"/>
      <c r="Y4" s="253">
        <f>'関東'!AA4</f>
        <v>45432</v>
      </c>
      <c r="Z4" s="10"/>
      <c r="AA4" s="11"/>
      <c r="AB4" s="9"/>
      <c r="AC4" s="9"/>
    </row>
    <row r="5" spans="20:29" ht="36.75" customHeight="1">
      <c r="T5" s="12"/>
      <c r="U5" s="12"/>
      <c r="V5" s="13"/>
      <c r="W5" s="14"/>
      <c r="X5" s="14"/>
      <c r="Y5" s="165" t="str">
        <f>'関東'!AA6</f>
        <v>海華シッピングジャパン株式会社</v>
      </c>
      <c r="AA5" s="56"/>
      <c r="AB5" s="9"/>
      <c r="AC5" s="9"/>
    </row>
    <row r="6" spans="11:29" ht="20.25" customHeight="1">
      <c r="K6" s="15"/>
      <c r="M6" s="15"/>
      <c r="N6" s="15"/>
      <c r="O6" s="15"/>
      <c r="P6" s="15"/>
      <c r="Q6" s="15"/>
      <c r="R6" s="15"/>
      <c r="S6" s="15"/>
      <c r="T6" s="13"/>
      <c r="U6" s="14"/>
      <c r="V6" s="13"/>
      <c r="W6" s="14"/>
      <c r="X6" s="14"/>
      <c r="Y6" s="10"/>
      <c r="Z6" s="10"/>
      <c r="AA6" s="10"/>
      <c r="AB6" s="9"/>
      <c r="AC6" s="9"/>
    </row>
    <row r="7" spans="20:29" ht="32.25" customHeight="1">
      <c r="T7" s="13"/>
      <c r="U7" s="13"/>
      <c r="V7" s="13"/>
      <c r="W7" s="13"/>
      <c r="X7" s="171"/>
      <c r="Y7" s="168"/>
      <c r="Z7" s="22"/>
      <c r="AA7" s="22"/>
      <c r="AB7" s="9"/>
      <c r="AC7" s="9"/>
    </row>
    <row r="8" spans="8:29" ht="42.75" customHeight="1">
      <c r="H8" s="16"/>
      <c r="I8" s="16" t="s">
        <v>251</v>
      </c>
      <c r="J8" s="16"/>
      <c r="K8" s="16"/>
      <c r="L8" s="16"/>
      <c r="M8" s="16"/>
      <c r="N8" s="16"/>
      <c r="O8" s="16"/>
      <c r="P8" s="16"/>
      <c r="Q8" s="16"/>
      <c r="R8" s="16"/>
      <c r="S8" s="17"/>
      <c r="V8" s="18"/>
      <c r="W8" s="19"/>
      <c r="X8" s="19"/>
      <c r="AB8" s="19"/>
      <c r="AC8" s="19"/>
    </row>
    <row r="9" spans="8:29" ht="33" customHeight="1">
      <c r="H9" s="16"/>
      <c r="I9" s="16" t="s">
        <v>252</v>
      </c>
      <c r="J9" s="16"/>
      <c r="K9" s="16"/>
      <c r="L9" s="16"/>
      <c r="M9" s="16"/>
      <c r="N9" s="16"/>
      <c r="O9" s="16"/>
      <c r="P9" s="16"/>
      <c r="Q9" s="16"/>
      <c r="R9" s="16"/>
      <c r="S9" s="17"/>
      <c r="V9" s="19"/>
      <c r="W9" s="19"/>
      <c r="X9" s="19"/>
      <c r="Y9" s="20"/>
      <c r="Z9" s="20"/>
      <c r="AA9" s="20"/>
      <c r="AB9" s="19"/>
      <c r="AC9" s="19"/>
    </row>
    <row r="10" spans="8:29" ht="28.5" customHeight="1"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21"/>
      <c r="U10" s="9"/>
      <c r="V10" s="21"/>
      <c r="W10" s="9"/>
      <c r="X10" s="9"/>
      <c r="Z10" s="22"/>
      <c r="AA10" s="22"/>
      <c r="AB10" s="9"/>
      <c r="AC10" s="9"/>
    </row>
    <row r="11" spans="8:29" ht="42.75" customHeight="1"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14" t="s">
        <v>0</v>
      </c>
      <c r="U11" s="9"/>
      <c r="V11" s="14"/>
      <c r="W11" s="9"/>
      <c r="X11" s="172"/>
      <c r="Y11" s="166"/>
      <c r="Z11" s="10"/>
      <c r="AA11" s="10"/>
      <c r="AB11" s="9"/>
      <c r="AC11" s="9"/>
    </row>
    <row r="12" spans="4:29" ht="30.75" customHeight="1">
      <c r="D12" s="1" t="s">
        <v>0</v>
      </c>
      <c r="F12" s="23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V12" s="13"/>
      <c r="W12" s="14"/>
      <c r="X12" s="14"/>
      <c r="Y12" s="452"/>
      <c r="Z12" s="43"/>
      <c r="AA12" s="43"/>
      <c r="AB12" s="9"/>
      <c r="AC12" s="9"/>
    </row>
    <row r="13" spans="4:27" s="42" customFormat="1" ht="30.75" customHeight="1">
      <c r="D13" s="251"/>
      <c r="E13" s="251"/>
      <c r="F13" s="251"/>
      <c r="G13" s="272" t="s">
        <v>253</v>
      </c>
      <c r="H13" s="251"/>
      <c r="J13" s="45"/>
      <c r="K13" s="276" t="s">
        <v>254</v>
      </c>
      <c r="L13" s="45"/>
      <c r="M13" s="45"/>
      <c r="N13" s="45"/>
      <c r="O13" s="45"/>
      <c r="P13" s="45"/>
      <c r="Q13" s="45"/>
      <c r="R13" s="45"/>
      <c r="S13" s="45"/>
      <c r="T13" s="44"/>
      <c r="V13" s="44"/>
      <c r="Y13" s="452"/>
      <c r="Z13" s="43"/>
      <c r="AA13" s="43"/>
    </row>
    <row r="14" spans="4:28" s="42" customFormat="1" ht="27" customHeight="1">
      <c r="D14" s="44"/>
      <c r="E14" s="44"/>
      <c r="F14" s="45"/>
      <c r="G14" s="272" t="s">
        <v>247</v>
      </c>
      <c r="H14" s="272"/>
      <c r="I14" s="45"/>
      <c r="J14" s="45"/>
      <c r="K14" s="272" t="s">
        <v>238</v>
      </c>
      <c r="L14" s="45"/>
      <c r="M14" s="45"/>
      <c r="N14" s="45"/>
      <c r="O14" s="45"/>
      <c r="P14" s="45"/>
      <c r="Q14" s="45"/>
      <c r="R14" s="45"/>
      <c r="S14" s="45"/>
      <c r="V14" s="45"/>
      <c r="W14" s="45"/>
      <c r="X14" s="45"/>
      <c r="Y14" s="113"/>
      <c r="Z14" s="46"/>
      <c r="AA14" s="46"/>
      <c r="AB14" s="45"/>
    </row>
    <row r="15" spans="4:27" s="42" customFormat="1" ht="27" customHeight="1">
      <c r="D15" s="44"/>
      <c r="E15" s="44"/>
      <c r="F15" s="44"/>
      <c r="G15" s="272" t="s">
        <v>248</v>
      </c>
      <c r="H15" s="272"/>
      <c r="J15" s="45"/>
      <c r="K15" s="272" t="s">
        <v>239</v>
      </c>
      <c r="L15" s="45"/>
      <c r="M15" s="45"/>
      <c r="N15" s="45"/>
      <c r="O15" s="45"/>
      <c r="P15" s="45"/>
      <c r="Q15" s="45"/>
      <c r="R15" s="45"/>
      <c r="S15" s="45"/>
      <c r="V15" s="44"/>
      <c r="W15" s="45"/>
      <c r="X15" s="45"/>
      <c r="Y15" s="47"/>
      <c r="Z15" s="47"/>
      <c r="AA15" s="47"/>
    </row>
    <row r="16" spans="2:28" s="42" customFormat="1" ht="27" customHeight="1">
      <c r="B16" s="251"/>
      <c r="C16" s="44"/>
      <c r="D16" s="44"/>
      <c r="E16" s="44"/>
      <c r="F16" s="44"/>
      <c r="S16" s="48"/>
      <c r="T16" s="49"/>
      <c r="U16" s="49"/>
      <c r="V16" s="49"/>
      <c r="W16" s="49"/>
      <c r="X16" s="49"/>
      <c r="Y16" s="50"/>
      <c r="Z16" s="50"/>
      <c r="AA16" s="51"/>
      <c r="AB16" s="49"/>
    </row>
    <row r="17" spans="2:28" s="42" customFormat="1" ht="27" customHeight="1">
      <c r="B17" s="251"/>
      <c r="C17" s="45"/>
      <c r="D17" s="45"/>
      <c r="E17" s="45"/>
      <c r="F17" s="45"/>
      <c r="S17" s="48"/>
      <c r="T17" s="49"/>
      <c r="U17" s="49"/>
      <c r="V17" s="49"/>
      <c r="W17" s="49"/>
      <c r="X17" s="49"/>
      <c r="Y17" s="50"/>
      <c r="Z17" s="50"/>
      <c r="AA17" s="50"/>
      <c r="AB17" s="49"/>
    </row>
    <row r="18" spans="2:29" ht="23.25" customHeight="1" thickBot="1">
      <c r="B18" s="24"/>
      <c r="C18" s="24"/>
      <c r="D18" s="24"/>
      <c r="E18" s="24"/>
      <c r="F18" s="24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6"/>
      <c r="T18" s="27"/>
      <c r="U18" s="28"/>
      <c r="V18" s="27"/>
      <c r="W18" s="28"/>
      <c r="X18" s="28"/>
      <c r="Y18" s="28"/>
      <c r="Z18" s="50"/>
      <c r="AA18" s="50"/>
      <c r="AB18" s="30"/>
      <c r="AC18" s="30"/>
    </row>
    <row r="19" spans="2:25" ht="33.75" customHeight="1">
      <c r="B19" s="383" t="s">
        <v>255</v>
      </c>
      <c r="C19" s="384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6"/>
      <c r="T19" s="389" t="s">
        <v>15</v>
      </c>
      <c r="U19" s="453" t="s">
        <v>244</v>
      </c>
      <c r="V19" s="391"/>
      <c r="W19" s="391"/>
      <c r="X19" s="391"/>
      <c r="Y19" s="392"/>
    </row>
    <row r="20" spans="2:25" ht="33.75" customHeight="1" thickBot="1">
      <c r="B20" s="457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/>
      <c r="P20" s="458"/>
      <c r="Q20" s="458"/>
      <c r="R20" s="458"/>
      <c r="S20" s="459"/>
      <c r="T20" s="390"/>
      <c r="U20" s="454"/>
      <c r="V20" s="393"/>
      <c r="W20" s="393"/>
      <c r="X20" s="393"/>
      <c r="Y20" s="394"/>
    </row>
    <row r="21" spans="2:25" s="59" customFormat="1" ht="32.25" customHeight="1" thickTop="1">
      <c r="B21" s="396" t="s">
        <v>21</v>
      </c>
      <c r="C21" s="406" t="s">
        <v>185</v>
      </c>
      <c r="D21" s="415" t="s">
        <v>22</v>
      </c>
      <c r="E21" s="416"/>
      <c r="F21" s="417"/>
      <c r="G21" s="431" t="s">
        <v>23</v>
      </c>
      <c r="H21" s="409" t="s">
        <v>24</v>
      </c>
      <c r="I21" s="460" t="s">
        <v>25</v>
      </c>
      <c r="J21" s="431" t="s">
        <v>256</v>
      </c>
      <c r="K21" s="409"/>
      <c r="L21" s="401" t="s">
        <v>257</v>
      </c>
      <c r="M21" s="409"/>
      <c r="N21" s="401" t="s">
        <v>338</v>
      </c>
      <c r="O21" s="409"/>
      <c r="P21" s="401" t="s">
        <v>256</v>
      </c>
      <c r="Q21" s="409"/>
      <c r="R21" s="448" t="s">
        <v>257</v>
      </c>
      <c r="S21" s="427"/>
      <c r="T21" s="183"/>
      <c r="U21" s="440" t="s">
        <v>352</v>
      </c>
      <c r="V21" s="424" t="s">
        <v>350</v>
      </c>
      <c r="W21" s="430" t="s">
        <v>346</v>
      </c>
      <c r="X21" s="430" t="s">
        <v>347</v>
      </c>
      <c r="Y21" s="412" t="s">
        <v>348</v>
      </c>
    </row>
    <row r="22" spans="2:25" s="59" customFormat="1" ht="32.25" customHeight="1">
      <c r="B22" s="396"/>
      <c r="C22" s="407"/>
      <c r="D22" s="418"/>
      <c r="E22" s="419"/>
      <c r="F22" s="420"/>
      <c r="G22" s="432"/>
      <c r="H22" s="405"/>
      <c r="I22" s="461"/>
      <c r="J22" s="432"/>
      <c r="K22" s="405"/>
      <c r="L22" s="403"/>
      <c r="M22" s="405"/>
      <c r="N22" s="403"/>
      <c r="O22" s="405"/>
      <c r="P22" s="403"/>
      <c r="Q22" s="405"/>
      <c r="R22" s="449"/>
      <c r="S22" s="428"/>
      <c r="T22" s="184" t="s">
        <v>261</v>
      </c>
      <c r="U22" s="441"/>
      <c r="V22" s="425"/>
      <c r="W22" s="425"/>
      <c r="X22" s="425"/>
      <c r="Y22" s="413"/>
    </row>
    <row r="23" spans="2:25" s="59" customFormat="1" ht="37.5" customHeight="1">
      <c r="B23" s="396"/>
      <c r="C23" s="407"/>
      <c r="D23" s="418"/>
      <c r="E23" s="419"/>
      <c r="F23" s="420"/>
      <c r="G23" s="432"/>
      <c r="H23" s="405"/>
      <c r="I23" s="461"/>
      <c r="J23" s="432"/>
      <c r="K23" s="405"/>
      <c r="L23" s="403"/>
      <c r="M23" s="405"/>
      <c r="N23" s="403"/>
      <c r="O23" s="405"/>
      <c r="P23" s="403"/>
      <c r="Q23" s="405"/>
      <c r="R23" s="449"/>
      <c r="S23" s="428"/>
      <c r="T23" s="184" t="s">
        <v>262</v>
      </c>
      <c r="U23" s="441"/>
      <c r="V23" s="425"/>
      <c r="W23" s="425"/>
      <c r="X23" s="425"/>
      <c r="Y23" s="413"/>
    </row>
    <row r="24" spans="2:25" s="59" customFormat="1" ht="37.5" customHeight="1">
      <c r="B24" s="396"/>
      <c r="C24" s="407"/>
      <c r="D24" s="418" t="s">
        <v>263</v>
      </c>
      <c r="E24" s="421" t="s">
        <v>264</v>
      </c>
      <c r="F24" s="435" t="s">
        <v>339</v>
      </c>
      <c r="G24" s="432"/>
      <c r="H24" s="405"/>
      <c r="I24" s="461"/>
      <c r="J24" s="432"/>
      <c r="K24" s="405"/>
      <c r="L24" s="403"/>
      <c r="M24" s="405"/>
      <c r="N24" s="403"/>
      <c r="O24" s="405"/>
      <c r="P24" s="403"/>
      <c r="Q24" s="405"/>
      <c r="R24" s="449"/>
      <c r="S24" s="428"/>
      <c r="T24" s="184" t="s">
        <v>266</v>
      </c>
      <c r="U24" s="441"/>
      <c r="V24" s="425"/>
      <c r="W24" s="425"/>
      <c r="X24" s="425"/>
      <c r="Y24" s="413"/>
    </row>
    <row r="25" spans="2:25" s="59" customFormat="1" ht="37.5" customHeight="1">
      <c r="B25" s="396"/>
      <c r="C25" s="407"/>
      <c r="D25" s="418"/>
      <c r="E25" s="421"/>
      <c r="F25" s="435"/>
      <c r="G25" s="432"/>
      <c r="H25" s="405"/>
      <c r="I25" s="461"/>
      <c r="J25" s="433"/>
      <c r="K25" s="405"/>
      <c r="L25" s="405"/>
      <c r="M25" s="405"/>
      <c r="N25" s="405"/>
      <c r="O25" s="405"/>
      <c r="P25" s="405"/>
      <c r="Q25" s="405"/>
      <c r="R25" s="450"/>
      <c r="S25" s="428"/>
      <c r="T25" s="184" t="s">
        <v>267</v>
      </c>
      <c r="U25" s="441"/>
      <c r="V25" s="425"/>
      <c r="W25" s="425"/>
      <c r="X25" s="425"/>
      <c r="Y25" s="413"/>
    </row>
    <row r="26" spans="2:25" s="59" customFormat="1" ht="37.5" customHeight="1" thickBot="1">
      <c r="B26" s="396"/>
      <c r="C26" s="407"/>
      <c r="D26" s="438"/>
      <c r="E26" s="422"/>
      <c r="F26" s="436"/>
      <c r="G26" s="432"/>
      <c r="H26" s="405"/>
      <c r="I26" s="461"/>
      <c r="J26" s="75"/>
      <c r="K26" s="264"/>
      <c r="L26" s="77"/>
      <c r="M26" s="76"/>
      <c r="N26" s="77"/>
      <c r="O26" s="76"/>
      <c r="P26" s="77"/>
      <c r="Q26" s="76"/>
      <c r="R26" s="264"/>
      <c r="S26" s="96"/>
      <c r="T26" s="184"/>
      <c r="U26" s="442"/>
      <c r="V26" s="426"/>
      <c r="W26" s="426"/>
      <c r="X26" s="426"/>
      <c r="Y26" s="414"/>
    </row>
    <row r="27" spans="2:25" s="59" customFormat="1" ht="37.5" customHeight="1" thickBot="1">
      <c r="B27" s="396"/>
      <c r="C27" s="408"/>
      <c r="D27" s="439"/>
      <c r="E27" s="423"/>
      <c r="F27" s="437"/>
      <c r="G27" s="434"/>
      <c r="H27" s="410"/>
      <c r="I27" s="462"/>
      <c r="J27" s="443" t="s">
        <v>240</v>
      </c>
      <c r="K27" s="444"/>
      <c r="L27" s="411" t="s">
        <v>16</v>
      </c>
      <c r="M27" s="411"/>
      <c r="N27" s="411" t="s">
        <v>17</v>
      </c>
      <c r="O27" s="411"/>
      <c r="P27" s="411" t="s">
        <v>241</v>
      </c>
      <c r="Q27" s="411"/>
      <c r="R27" s="451" t="s">
        <v>1</v>
      </c>
      <c r="S27" s="429"/>
      <c r="T27" s="265"/>
      <c r="U27" s="398" t="s">
        <v>381</v>
      </c>
      <c r="V27" s="399"/>
      <c r="W27" s="399"/>
      <c r="X27" s="399"/>
      <c r="Y27" s="400"/>
    </row>
    <row r="28" spans="2:25" s="59" customFormat="1" ht="39" customHeight="1">
      <c r="B28" s="368">
        <v>21</v>
      </c>
      <c r="C28" s="290" t="s">
        <v>77</v>
      </c>
      <c r="D28" s="291" t="s">
        <v>307</v>
      </c>
      <c r="E28" s="292"/>
      <c r="F28" s="293" t="s">
        <v>76</v>
      </c>
      <c r="G28" s="294" t="s">
        <v>37</v>
      </c>
      <c r="H28" s="117" t="s">
        <v>413</v>
      </c>
      <c r="I28" s="295" t="s">
        <v>421</v>
      </c>
      <c r="J28" s="296"/>
      <c r="K28" s="297"/>
      <c r="L28" s="298">
        <v>45429</v>
      </c>
      <c r="M28" s="299" t="s">
        <v>270</v>
      </c>
      <c r="N28" s="300">
        <v>45432</v>
      </c>
      <c r="O28" s="250" t="s">
        <v>322</v>
      </c>
      <c r="P28" s="301"/>
      <c r="Q28" s="302"/>
      <c r="R28" s="301">
        <v>45435</v>
      </c>
      <c r="S28" s="303" t="s">
        <v>306</v>
      </c>
      <c r="T28" s="304">
        <f>R28+5</f>
        <v>45440</v>
      </c>
      <c r="U28" s="305">
        <f>R28+8</f>
        <v>45443</v>
      </c>
      <c r="V28" s="306">
        <f>R28+9</f>
        <v>45444</v>
      </c>
      <c r="W28" s="306">
        <f>R28+12</f>
        <v>45447</v>
      </c>
      <c r="X28" s="306">
        <f>R28+19</f>
        <v>45454</v>
      </c>
      <c r="Y28" s="310">
        <f>R28+22</f>
        <v>45457</v>
      </c>
    </row>
    <row r="29" spans="2:25" s="59" customFormat="1" ht="39" customHeight="1">
      <c r="B29" s="369"/>
      <c r="C29" s="210" t="s">
        <v>44</v>
      </c>
      <c r="D29" s="231" t="s">
        <v>340</v>
      </c>
      <c r="E29" s="159" t="s">
        <v>274</v>
      </c>
      <c r="F29" s="245" t="s">
        <v>76</v>
      </c>
      <c r="G29" s="247" t="s">
        <v>61</v>
      </c>
      <c r="H29" s="216" t="s">
        <v>222</v>
      </c>
      <c r="I29" s="212" t="s">
        <v>421</v>
      </c>
      <c r="J29" s="89">
        <v>45430</v>
      </c>
      <c r="K29" s="88" t="s">
        <v>193</v>
      </c>
      <c r="L29" s="230">
        <v>45431</v>
      </c>
      <c r="M29" s="241" t="s">
        <v>278</v>
      </c>
      <c r="N29" s="211">
        <v>45434</v>
      </c>
      <c r="O29" s="217" t="s">
        <v>324</v>
      </c>
      <c r="P29" s="106">
        <v>45437</v>
      </c>
      <c r="Q29" s="116" t="s">
        <v>193</v>
      </c>
      <c r="R29" s="106">
        <v>45437</v>
      </c>
      <c r="S29" s="218" t="s">
        <v>193</v>
      </c>
      <c r="T29" s="232">
        <f>R29+3</f>
        <v>45440</v>
      </c>
      <c r="U29" s="233">
        <f>R29+6</f>
        <v>45443</v>
      </c>
      <c r="V29" s="230">
        <f>R29+7</f>
        <v>45444</v>
      </c>
      <c r="W29" s="230">
        <f>R29+10</f>
        <v>45447</v>
      </c>
      <c r="X29" s="230">
        <f>R29+17</f>
        <v>45454</v>
      </c>
      <c r="Y29" s="309">
        <f>R29+20</f>
        <v>45457</v>
      </c>
    </row>
    <row r="30" spans="2:25" s="59" customFormat="1" ht="39" customHeight="1" thickBot="1">
      <c r="B30" s="370"/>
      <c r="C30" s="286" t="s">
        <v>77</v>
      </c>
      <c r="D30" s="266" t="s">
        <v>307</v>
      </c>
      <c r="E30" s="287"/>
      <c r="F30" s="270" t="s">
        <v>76</v>
      </c>
      <c r="G30" s="271" t="s">
        <v>60</v>
      </c>
      <c r="H30" s="252" t="s">
        <v>412</v>
      </c>
      <c r="I30" s="267" t="s">
        <v>427</v>
      </c>
      <c r="J30" s="268"/>
      <c r="K30" s="267"/>
      <c r="L30" s="64">
        <v>45433</v>
      </c>
      <c r="M30" s="252" t="s">
        <v>189</v>
      </c>
      <c r="N30" s="307" t="s">
        <v>428</v>
      </c>
      <c r="O30" s="269" t="s">
        <v>341</v>
      </c>
      <c r="P30" s="269"/>
      <c r="Q30" s="269"/>
      <c r="R30" s="288">
        <v>45439</v>
      </c>
      <c r="S30" s="289" t="s">
        <v>272</v>
      </c>
      <c r="T30" s="94">
        <f>R30+2</f>
        <v>45441</v>
      </c>
      <c r="U30" s="65">
        <f>R30+5</f>
        <v>45444</v>
      </c>
      <c r="V30" s="64">
        <f>R30+6</f>
        <v>45445</v>
      </c>
      <c r="W30" s="64">
        <f>R30+9</f>
        <v>45448</v>
      </c>
      <c r="X30" s="64">
        <f>R30+16</f>
        <v>45455</v>
      </c>
      <c r="Y30" s="180">
        <f>R30+19</f>
        <v>45458</v>
      </c>
    </row>
    <row r="31" spans="2:25" s="59" customFormat="1" ht="39" customHeight="1">
      <c r="B31" s="368">
        <v>22</v>
      </c>
      <c r="C31" s="290" t="s">
        <v>77</v>
      </c>
      <c r="D31" s="291" t="s">
        <v>307</v>
      </c>
      <c r="E31" s="292"/>
      <c r="F31" s="293" t="s">
        <v>76</v>
      </c>
      <c r="G31" s="294" t="s">
        <v>37</v>
      </c>
      <c r="H31" s="117" t="s">
        <v>413</v>
      </c>
      <c r="I31" s="295" t="s">
        <v>427</v>
      </c>
      <c r="J31" s="296"/>
      <c r="K31" s="297"/>
      <c r="L31" s="298">
        <v>45436</v>
      </c>
      <c r="M31" s="299" t="s">
        <v>270</v>
      </c>
      <c r="N31" s="300">
        <v>45439</v>
      </c>
      <c r="O31" s="250" t="s">
        <v>322</v>
      </c>
      <c r="P31" s="301"/>
      <c r="Q31" s="302"/>
      <c r="R31" s="301">
        <v>45442</v>
      </c>
      <c r="S31" s="303" t="s">
        <v>306</v>
      </c>
      <c r="T31" s="304">
        <f>R31+5</f>
        <v>45447</v>
      </c>
      <c r="U31" s="305">
        <f>R31+8</f>
        <v>45450</v>
      </c>
      <c r="V31" s="306">
        <f>R31+9</f>
        <v>45451</v>
      </c>
      <c r="W31" s="306">
        <f>R31+12</f>
        <v>45454</v>
      </c>
      <c r="X31" s="306">
        <f>R31+19</f>
        <v>45461</v>
      </c>
      <c r="Y31" s="310">
        <f>R31+22</f>
        <v>45464</v>
      </c>
    </row>
    <row r="32" spans="2:25" s="59" customFormat="1" ht="39" customHeight="1">
      <c r="B32" s="369"/>
      <c r="C32" s="210" t="s">
        <v>44</v>
      </c>
      <c r="D32" s="231" t="s">
        <v>340</v>
      </c>
      <c r="E32" s="159" t="s">
        <v>274</v>
      </c>
      <c r="F32" s="245" t="s">
        <v>76</v>
      </c>
      <c r="G32" s="247" t="s">
        <v>61</v>
      </c>
      <c r="H32" s="216" t="s">
        <v>222</v>
      </c>
      <c r="I32" s="212" t="s">
        <v>427</v>
      </c>
      <c r="J32" s="89">
        <v>45437</v>
      </c>
      <c r="K32" s="88" t="s">
        <v>193</v>
      </c>
      <c r="L32" s="230">
        <v>45438</v>
      </c>
      <c r="M32" s="241" t="s">
        <v>278</v>
      </c>
      <c r="N32" s="211">
        <v>45441</v>
      </c>
      <c r="O32" s="217" t="s">
        <v>324</v>
      </c>
      <c r="P32" s="106">
        <v>45444</v>
      </c>
      <c r="Q32" s="116" t="s">
        <v>193</v>
      </c>
      <c r="R32" s="106">
        <v>45444</v>
      </c>
      <c r="S32" s="218" t="s">
        <v>193</v>
      </c>
      <c r="T32" s="232">
        <f>R32+3</f>
        <v>45447</v>
      </c>
      <c r="U32" s="233">
        <f>R32+6</f>
        <v>45450</v>
      </c>
      <c r="V32" s="230">
        <f>R32+7</f>
        <v>45451</v>
      </c>
      <c r="W32" s="230">
        <f>R32+10</f>
        <v>45454</v>
      </c>
      <c r="X32" s="230">
        <f>R32+17</f>
        <v>45461</v>
      </c>
      <c r="Y32" s="309">
        <f>R32+20</f>
        <v>45464</v>
      </c>
    </row>
    <row r="33" spans="2:25" s="59" customFormat="1" ht="39" customHeight="1" thickBot="1">
      <c r="B33" s="370"/>
      <c r="C33" s="286" t="s">
        <v>77</v>
      </c>
      <c r="D33" s="266" t="s">
        <v>307</v>
      </c>
      <c r="E33" s="287"/>
      <c r="F33" s="270" t="s">
        <v>76</v>
      </c>
      <c r="G33" s="271" t="s">
        <v>60</v>
      </c>
      <c r="H33" s="252" t="s">
        <v>412</v>
      </c>
      <c r="I33" s="267" t="s">
        <v>434</v>
      </c>
      <c r="J33" s="268"/>
      <c r="K33" s="267"/>
      <c r="L33" s="64">
        <v>45440</v>
      </c>
      <c r="M33" s="252" t="s">
        <v>189</v>
      </c>
      <c r="N33" s="307" t="s">
        <v>435</v>
      </c>
      <c r="O33" s="269" t="s">
        <v>341</v>
      </c>
      <c r="P33" s="269"/>
      <c r="Q33" s="269"/>
      <c r="R33" s="288">
        <v>45446</v>
      </c>
      <c r="S33" s="289" t="s">
        <v>272</v>
      </c>
      <c r="T33" s="94">
        <f>R33+2</f>
        <v>45448</v>
      </c>
      <c r="U33" s="65">
        <f>R33+5</f>
        <v>45451</v>
      </c>
      <c r="V33" s="64">
        <f>R33+6</f>
        <v>45452</v>
      </c>
      <c r="W33" s="64">
        <f>R33+9</f>
        <v>45455</v>
      </c>
      <c r="X33" s="64">
        <f>R33+16</f>
        <v>45462</v>
      </c>
      <c r="Y33" s="180">
        <f>R33+19</f>
        <v>45465</v>
      </c>
    </row>
    <row r="34" spans="2:25" s="59" customFormat="1" ht="39" customHeight="1">
      <c r="B34" s="368">
        <v>23</v>
      </c>
      <c r="C34" s="290" t="s">
        <v>77</v>
      </c>
      <c r="D34" s="291" t="s">
        <v>307</v>
      </c>
      <c r="E34" s="292"/>
      <c r="F34" s="293" t="s">
        <v>76</v>
      </c>
      <c r="G34" s="294" t="s">
        <v>37</v>
      </c>
      <c r="H34" s="117" t="s">
        <v>413</v>
      </c>
      <c r="I34" s="295" t="s">
        <v>434</v>
      </c>
      <c r="J34" s="296"/>
      <c r="K34" s="297"/>
      <c r="L34" s="298">
        <v>45443</v>
      </c>
      <c r="M34" s="299" t="s">
        <v>270</v>
      </c>
      <c r="N34" s="300">
        <v>45446</v>
      </c>
      <c r="O34" s="250" t="s">
        <v>322</v>
      </c>
      <c r="P34" s="301"/>
      <c r="Q34" s="302"/>
      <c r="R34" s="301">
        <v>45449</v>
      </c>
      <c r="S34" s="303" t="s">
        <v>306</v>
      </c>
      <c r="T34" s="304">
        <f>R34+5</f>
        <v>45454</v>
      </c>
      <c r="U34" s="305">
        <f>R34+8</f>
        <v>45457</v>
      </c>
      <c r="V34" s="306">
        <f>R34+9</f>
        <v>45458</v>
      </c>
      <c r="W34" s="306">
        <f>R34+12</f>
        <v>45461</v>
      </c>
      <c r="X34" s="306">
        <f>R34+19</f>
        <v>45468</v>
      </c>
      <c r="Y34" s="310">
        <f>R34+22</f>
        <v>45471</v>
      </c>
    </row>
    <row r="35" spans="2:25" s="59" customFormat="1" ht="39" customHeight="1">
      <c r="B35" s="369"/>
      <c r="C35" s="210" t="s">
        <v>44</v>
      </c>
      <c r="D35" s="231" t="s">
        <v>340</v>
      </c>
      <c r="E35" s="159" t="s">
        <v>274</v>
      </c>
      <c r="F35" s="245" t="s">
        <v>76</v>
      </c>
      <c r="G35" s="247" t="s">
        <v>61</v>
      </c>
      <c r="H35" s="216" t="s">
        <v>222</v>
      </c>
      <c r="I35" s="212" t="s">
        <v>434</v>
      </c>
      <c r="J35" s="89">
        <v>45444</v>
      </c>
      <c r="K35" s="88" t="s">
        <v>193</v>
      </c>
      <c r="L35" s="230">
        <v>45445</v>
      </c>
      <c r="M35" s="241" t="s">
        <v>278</v>
      </c>
      <c r="N35" s="211">
        <v>45448</v>
      </c>
      <c r="O35" s="217" t="s">
        <v>324</v>
      </c>
      <c r="P35" s="106">
        <v>45451</v>
      </c>
      <c r="Q35" s="116" t="s">
        <v>193</v>
      </c>
      <c r="R35" s="106">
        <v>45451</v>
      </c>
      <c r="S35" s="218" t="s">
        <v>193</v>
      </c>
      <c r="T35" s="232">
        <f>R35+3</f>
        <v>45454</v>
      </c>
      <c r="U35" s="233">
        <f>R35+6</f>
        <v>45457</v>
      </c>
      <c r="V35" s="230">
        <f>R35+7</f>
        <v>45458</v>
      </c>
      <c r="W35" s="230">
        <f>R35+10</f>
        <v>45461</v>
      </c>
      <c r="X35" s="230">
        <f>R35+17</f>
        <v>45468</v>
      </c>
      <c r="Y35" s="309">
        <f>R35+20</f>
        <v>45471</v>
      </c>
    </row>
    <row r="36" spans="2:25" s="59" customFormat="1" ht="39" customHeight="1" thickBot="1">
      <c r="B36" s="370"/>
      <c r="C36" s="286" t="s">
        <v>77</v>
      </c>
      <c r="D36" s="266" t="s">
        <v>307</v>
      </c>
      <c r="E36" s="287"/>
      <c r="F36" s="270" t="s">
        <v>76</v>
      </c>
      <c r="G36" s="271" t="s">
        <v>60</v>
      </c>
      <c r="H36" s="252" t="s">
        <v>412</v>
      </c>
      <c r="I36" s="267" t="s">
        <v>443</v>
      </c>
      <c r="J36" s="268"/>
      <c r="K36" s="267"/>
      <c r="L36" s="64">
        <v>45447</v>
      </c>
      <c r="M36" s="252" t="s">
        <v>189</v>
      </c>
      <c r="N36" s="307" t="s">
        <v>444</v>
      </c>
      <c r="O36" s="269" t="s">
        <v>341</v>
      </c>
      <c r="P36" s="269"/>
      <c r="Q36" s="269"/>
      <c r="R36" s="288">
        <v>45453</v>
      </c>
      <c r="S36" s="289" t="s">
        <v>272</v>
      </c>
      <c r="T36" s="94">
        <f>R36+2</f>
        <v>45455</v>
      </c>
      <c r="U36" s="65">
        <f>R36+5</f>
        <v>45458</v>
      </c>
      <c r="V36" s="64">
        <f>R36+6</f>
        <v>45459</v>
      </c>
      <c r="W36" s="64">
        <f>R36+9</f>
        <v>45462</v>
      </c>
      <c r="X36" s="64">
        <f>R36+16</f>
        <v>45469</v>
      </c>
      <c r="Y36" s="180">
        <f>R36+19</f>
        <v>45472</v>
      </c>
    </row>
    <row r="37" spans="2:25" s="59" customFormat="1" ht="39" customHeight="1">
      <c r="B37" s="368">
        <v>24</v>
      </c>
      <c r="C37" s="290" t="s">
        <v>77</v>
      </c>
      <c r="D37" s="291" t="s">
        <v>307</v>
      </c>
      <c r="E37" s="292"/>
      <c r="F37" s="293" t="s">
        <v>76</v>
      </c>
      <c r="G37" s="294" t="s">
        <v>37</v>
      </c>
      <c r="H37" s="117" t="s">
        <v>413</v>
      </c>
      <c r="I37" s="295" t="s">
        <v>443</v>
      </c>
      <c r="J37" s="296"/>
      <c r="K37" s="297"/>
      <c r="L37" s="298">
        <v>45450</v>
      </c>
      <c r="M37" s="299" t="s">
        <v>270</v>
      </c>
      <c r="N37" s="300">
        <v>45453</v>
      </c>
      <c r="O37" s="250" t="s">
        <v>322</v>
      </c>
      <c r="P37" s="301"/>
      <c r="Q37" s="302"/>
      <c r="R37" s="301">
        <v>45456</v>
      </c>
      <c r="S37" s="303" t="s">
        <v>306</v>
      </c>
      <c r="T37" s="304">
        <f>R37+5</f>
        <v>45461</v>
      </c>
      <c r="U37" s="305">
        <f>R37+8</f>
        <v>45464</v>
      </c>
      <c r="V37" s="306">
        <f>R37+9</f>
        <v>45465</v>
      </c>
      <c r="W37" s="306">
        <f>R37+12</f>
        <v>45468</v>
      </c>
      <c r="X37" s="306">
        <f>R37+19</f>
        <v>45475</v>
      </c>
      <c r="Y37" s="310">
        <f>R37+22</f>
        <v>45478</v>
      </c>
    </row>
    <row r="38" spans="2:25" s="59" customFormat="1" ht="39" customHeight="1">
      <c r="B38" s="369"/>
      <c r="C38" s="210" t="s">
        <v>44</v>
      </c>
      <c r="D38" s="231" t="s">
        <v>340</v>
      </c>
      <c r="E38" s="159" t="s">
        <v>274</v>
      </c>
      <c r="F38" s="245" t="s">
        <v>76</v>
      </c>
      <c r="G38" s="247" t="s">
        <v>61</v>
      </c>
      <c r="H38" s="216" t="s">
        <v>222</v>
      </c>
      <c r="I38" s="212" t="s">
        <v>443</v>
      </c>
      <c r="J38" s="89">
        <v>45451</v>
      </c>
      <c r="K38" s="88" t="s">
        <v>193</v>
      </c>
      <c r="L38" s="230">
        <v>45452</v>
      </c>
      <c r="M38" s="241" t="s">
        <v>278</v>
      </c>
      <c r="N38" s="211">
        <v>45455</v>
      </c>
      <c r="O38" s="217" t="s">
        <v>324</v>
      </c>
      <c r="P38" s="106">
        <v>45458</v>
      </c>
      <c r="Q38" s="116" t="s">
        <v>193</v>
      </c>
      <c r="R38" s="106">
        <v>45458</v>
      </c>
      <c r="S38" s="218" t="s">
        <v>193</v>
      </c>
      <c r="T38" s="232">
        <f>R38+3</f>
        <v>45461</v>
      </c>
      <c r="U38" s="233">
        <f>R38+6</f>
        <v>45464</v>
      </c>
      <c r="V38" s="230">
        <f>R38+7</f>
        <v>45465</v>
      </c>
      <c r="W38" s="230">
        <f>R38+10</f>
        <v>45468</v>
      </c>
      <c r="X38" s="230">
        <f>R38+17</f>
        <v>45475</v>
      </c>
      <c r="Y38" s="309">
        <f>R38+20</f>
        <v>45478</v>
      </c>
    </row>
    <row r="39" spans="2:25" s="59" customFormat="1" ht="39" customHeight="1" thickBot="1">
      <c r="B39" s="370"/>
      <c r="C39" s="286" t="s">
        <v>77</v>
      </c>
      <c r="D39" s="266" t="s">
        <v>307</v>
      </c>
      <c r="E39" s="287"/>
      <c r="F39" s="270" t="s">
        <v>76</v>
      </c>
      <c r="G39" s="271" t="s">
        <v>60</v>
      </c>
      <c r="H39" s="252" t="s">
        <v>412</v>
      </c>
      <c r="I39" s="267" t="s">
        <v>457</v>
      </c>
      <c r="J39" s="268"/>
      <c r="K39" s="267"/>
      <c r="L39" s="64">
        <v>45454</v>
      </c>
      <c r="M39" s="252" t="s">
        <v>189</v>
      </c>
      <c r="N39" s="307" t="s">
        <v>458</v>
      </c>
      <c r="O39" s="269" t="s">
        <v>341</v>
      </c>
      <c r="P39" s="269"/>
      <c r="Q39" s="269"/>
      <c r="R39" s="288">
        <v>45460</v>
      </c>
      <c r="S39" s="289" t="s">
        <v>272</v>
      </c>
      <c r="T39" s="94">
        <f>R39+2</f>
        <v>45462</v>
      </c>
      <c r="U39" s="65">
        <f>R39+5</f>
        <v>45465</v>
      </c>
      <c r="V39" s="64">
        <f>R39+6</f>
        <v>45466</v>
      </c>
      <c r="W39" s="64">
        <f>R39+9</f>
        <v>45469</v>
      </c>
      <c r="X39" s="64">
        <f>R39+16</f>
        <v>45476</v>
      </c>
      <c r="Y39" s="180">
        <f>R39+19</f>
        <v>45479</v>
      </c>
    </row>
    <row r="40" spans="2:25" s="59" customFormat="1" ht="39" customHeight="1">
      <c r="B40" s="368">
        <v>25</v>
      </c>
      <c r="C40" s="290" t="s">
        <v>77</v>
      </c>
      <c r="D40" s="291" t="s">
        <v>307</v>
      </c>
      <c r="E40" s="292"/>
      <c r="F40" s="293" t="s">
        <v>76</v>
      </c>
      <c r="G40" s="294" t="s">
        <v>37</v>
      </c>
      <c r="H40" s="117" t="s">
        <v>413</v>
      </c>
      <c r="I40" s="295" t="s">
        <v>457</v>
      </c>
      <c r="J40" s="296"/>
      <c r="K40" s="297"/>
      <c r="L40" s="298">
        <v>45457</v>
      </c>
      <c r="M40" s="299" t="s">
        <v>270</v>
      </c>
      <c r="N40" s="300">
        <v>45460</v>
      </c>
      <c r="O40" s="250" t="s">
        <v>322</v>
      </c>
      <c r="P40" s="301"/>
      <c r="Q40" s="302"/>
      <c r="R40" s="301">
        <v>45463</v>
      </c>
      <c r="S40" s="303" t="s">
        <v>306</v>
      </c>
      <c r="T40" s="304">
        <f>R40+5</f>
        <v>45468</v>
      </c>
      <c r="U40" s="305">
        <f>R40+8</f>
        <v>45471</v>
      </c>
      <c r="V40" s="306">
        <f>R40+9</f>
        <v>45472</v>
      </c>
      <c r="W40" s="306">
        <f>R40+12</f>
        <v>45475</v>
      </c>
      <c r="X40" s="306">
        <f>R40+19</f>
        <v>45482</v>
      </c>
      <c r="Y40" s="310">
        <f>R40+22</f>
        <v>45485</v>
      </c>
    </row>
    <row r="41" spans="2:25" s="59" customFormat="1" ht="39" customHeight="1">
      <c r="B41" s="369"/>
      <c r="C41" s="210" t="s">
        <v>44</v>
      </c>
      <c r="D41" s="231" t="s">
        <v>340</v>
      </c>
      <c r="E41" s="159" t="s">
        <v>274</v>
      </c>
      <c r="F41" s="245" t="s">
        <v>76</v>
      </c>
      <c r="G41" s="247" t="s">
        <v>61</v>
      </c>
      <c r="H41" s="216" t="s">
        <v>222</v>
      </c>
      <c r="I41" s="212" t="s">
        <v>457</v>
      </c>
      <c r="J41" s="89">
        <v>45458</v>
      </c>
      <c r="K41" s="88" t="s">
        <v>193</v>
      </c>
      <c r="L41" s="230">
        <v>45459</v>
      </c>
      <c r="M41" s="241" t="s">
        <v>278</v>
      </c>
      <c r="N41" s="211">
        <v>45462</v>
      </c>
      <c r="O41" s="217" t="s">
        <v>324</v>
      </c>
      <c r="P41" s="106">
        <v>45465</v>
      </c>
      <c r="Q41" s="116" t="s">
        <v>193</v>
      </c>
      <c r="R41" s="106">
        <v>45465</v>
      </c>
      <c r="S41" s="218" t="s">
        <v>193</v>
      </c>
      <c r="T41" s="232">
        <f>R41+3</f>
        <v>45468</v>
      </c>
      <c r="U41" s="233">
        <f>R41+6</f>
        <v>45471</v>
      </c>
      <c r="V41" s="230">
        <f>R41+7</f>
        <v>45472</v>
      </c>
      <c r="W41" s="230">
        <f>R41+10</f>
        <v>45475</v>
      </c>
      <c r="X41" s="230">
        <f>R41+17</f>
        <v>45482</v>
      </c>
      <c r="Y41" s="309">
        <f>R41+20</f>
        <v>45485</v>
      </c>
    </row>
    <row r="42" spans="2:25" s="59" customFormat="1" ht="39" customHeight="1" thickBot="1">
      <c r="B42" s="370"/>
      <c r="C42" s="286" t="s">
        <v>77</v>
      </c>
      <c r="D42" s="266" t="s">
        <v>307</v>
      </c>
      <c r="E42" s="287"/>
      <c r="F42" s="270" t="s">
        <v>76</v>
      </c>
      <c r="G42" s="271" t="s">
        <v>60</v>
      </c>
      <c r="H42" s="252" t="s">
        <v>412</v>
      </c>
      <c r="I42" s="267" t="s">
        <v>467</v>
      </c>
      <c r="J42" s="268"/>
      <c r="K42" s="267"/>
      <c r="L42" s="64">
        <v>45461</v>
      </c>
      <c r="M42" s="252" t="s">
        <v>189</v>
      </c>
      <c r="N42" s="307" t="s">
        <v>468</v>
      </c>
      <c r="O42" s="269" t="s">
        <v>341</v>
      </c>
      <c r="P42" s="269"/>
      <c r="Q42" s="269"/>
      <c r="R42" s="288">
        <v>45467</v>
      </c>
      <c r="S42" s="289" t="s">
        <v>272</v>
      </c>
      <c r="T42" s="94">
        <f>R42+2</f>
        <v>45469</v>
      </c>
      <c r="U42" s="65">
        <f>R42+5</f>
        <v>45472</v>
      </c>
      <c r="V42" s="64">
        <f>R42+6</f>
        <v>45473</v>
      </c>
      <c r="W42" s="64">
        <f>R42+9</f>
        <v>45476</v>
      </c>
      <c r="X42" s="64">
        <f>R42+16</f>
        <v>45483</v>
      </c>
      <c r="Y42" s="180">
        <f>R42+19</f>
        <v>45486</v>
      </c>
    </row>
    <row r="43" spans="2:25" s="59" customFormat="1" ht="39" customHeight="1">
      <c r="B43" s="368">
        <v>26</v>
      </c>
      <c r="C43" s="290" t="s">
        <v>77</v>
      </c>
      <c r="D43" s="291" t="s">
        <v>307</v>
      </c>
      <c r="E43" s="292"/>
      <c r="F43" s="293" t="s">
        <v>76</v>
      </c>
      <c r="G43" s="294" t="s">
        <v>37</v>
      </c>
      <c r="H43" s="117" t="s">
        <v>413</v>
      </c>
      <c r="I43" s="295" t="s">
        <v>467</v>
      </c>
      <c r="J43" s="296"/>
      <c r="K43" s="297"/>
      <c r="L43" s="298">
        <v>45464</v>
      </c>
      <c r="M43" s="299" t="s">
        <v>270</v>
      </c>
      <c r="N43" s="300">
        <v>45467</v>
      </c>
      <c r="O43" s="250" t="s">
        <v>322</v>
      </c>
      <c r="P43" s="301"/>
      <c r="Q43" s="302"/>
      <c r="R43" s="301">
        <v>45470</v>
      </c>
      <c r="S43" s="303" t="s">
        <v>306</v>
      </c>
      <c r="T43" s="304">
        <f>R43+5</f>
        <v>45475</v>
      </c>
      <c r="U43" s="305">
        <f>R43+8</f>
        <v>45478</v>
      </c>
      <c r="V43" s="306">
        <f>R43+9</f>
        <v>45479</v>
      </c>
      <c r="W43" s="306">
        <f>R43+12</f>
        <v>45482</v>
      </c>
      <c r="X43" s="306">
        <f>R43+19</f>
        <v>45489</v>
      </c>
      <c r="Y43" s="310">
        <f>R43+22</f>
        <v>45492</v>
      </c>
    </row>
    <row r="44" spans="2:25" s="59" customFormat="1" ht="39" customHeight="1">
      <c r="B44" s="369"/>
      <c r="C44" s="210" t="s">
        <v>44</v>
      </c>
      <c r="D44" s="231" t="s">
        <v>340</v>
      </c>
      <c r="E44" s="159" t="s">
        <v>274</v>
      </c>
      <c r="F44" s="245" t="s">
        <v>76</v>
      </c>
      <c r="G44" s="247" t="s">
        <v>61</v>
      </c>
      <c r="H44" s="216" t="s">
        <v>222</v>
      </c>
      <c r="I44" s="212" t="s">
        <v>467</v>
      </c>
      <c r="J44" s="89">
        <v>45465</v>
      </c>
      <c r="K44" s="88" t="s">
        <v>193</v>
      </c>
      <c r="L44" s="230">
        <v>45466</v>
      </c>
      <c r="M44" s="241" t="s">
        <v>278</v>
      </c>
      <c r="N44" s="211">
        <v>45469</v>
      </c>
      <c r="O44" s="217" t="s">
        <v>324</v>
      </c>
      <c r="P44" s="106">
        <v>45472</v>
      </c>
      <c r="Q44" s="116" t="s">
        <v>193</v>
      </c>
      <c r="R44" s="106">
        <v>45472</v>
      </c>
      <c r="S44" s="218" t="s">
        <v>193</v>
      </c>
      <c r="T44" s="232">
        <f>R44+3</f>
        <v>45475</v>
      </c>
      <c r="U44" s="233">
        <f>R44+6</f>
        <v>45478</v>
      </c>
      <c r="V44" s="230">
        <f>R44+7</f>
        <v>45479</v>
      </c>
      <c r="W44" s="230">
        <f>R44+10</f>
        <v>45482</v>
      </c>
      <c r="X44" s="230">
        <f>R44+17</f>
        <v>45489</v>
      </c>
      <c r="Y44" s="309">
        <f>R44+20</f>
        <v>45492</v>
      </c>
    </row>
    <row r="45" spans="2:25" s="59" customFormat="1" ht="39" customHeight="1" thickBot="1">
      <c r="B45" s="370"/>
      <c r="C45" s="286" t="s">
        <v>77</v>
      </c>
      <c r="D45" s="266" t="s">
        <v>307</v>
      </c>
      <c r="E45" s="287"/>
      <c r="F45" s="270" t="s">
        <v>76</v>
      </c>
      <c r="G45" s="271" t="s">
        <v>60</v>
      </c>
      <c r="H45" s="252" t="s">
        <v>412</v>
      </c>
      <c r="I45" s="267" t="s">
        <v>479</v>
      </c>
      <c r="J45" s="268"/>
      <c r="K45" s="267"/>
      <c r="L45" s="64">
        <v>45468</v>
      </c>
      <c r="M45" s="252" t="s">
        <v>189</v>
      </c>
      <c r="N45" s="307" t="s">
        <v>480</v>
      </c>
      <c r="O45" s="269" t="s">
        <v>341</v>
      </c>
      <c r="P45" s="269"/>
      <c r="Q45" s="269"/>
      <c r="R45" s="288">
        <v>45474</v>
      </c>
      <c r="S45" s="289" t="s">
        <v>272</v>
      </c>
      <c r="T45" s="94">
        <f>R45+2</f>
        <v>45476</v>
      </c>
      <c r="U45" s="65">
        <f>R45+5</f>
        <v>45479</v>
      </c>
      <c r="V45" s="64">
        <f>R45+6</f>
        <v>45480</v>
      </c>
      <c r="W45" s="64">
        <f>R45+9</f>
        <v>45483</v>
      </c>
      <c r="X45" s="64">
        <f>R45+16</f>
        <v>45490</v>
      </c>
      <c r="Y45" s="180">
        <f>R45+19</f>
        <v>45493</v>
      </c>
    </row>
    <row r="46" spans="2:25" s="59" customFormat="1" ht="39" customHeight="1">
      <c r="B46" s="368">
        <v>27</v>
      </c>
      <c r="C46" s="290" t="s">
        <v>77</v>
      </c>
      <c r="D46" s="291" t="s">
        <v>307</v>
      </c>
      <c r="E46" s="292"/>
      <c r="F46" s="293" t="s">
        <v>76</v>
      </c>
      <c r="G46" s="294" t="s">
        <v>37</v>
      </c>
      <c r="H46" s="117" t="s">
        <v>413</v>
      </c>
      <c r="I46" s="295" t="s">
        <v>479</v>
      </c>
      <c r="J46" s="296"/>
      <c r="K46" s="297"/>
      <c r="L46" s="298">
        <f aca="true" t="shared" si="0" ref="L46:L51">L43+7</f>
        <v>45471</v>
      </c>
      <c r="M46" s="299" t="s">
        <v>270</v>
      </c>
      <c r="N46" s="300">
        <f>N43+7</f>
        <v>45474</v>
      </c>
      <c r="O46" s="250" t="s">
        <v>322</v>
      </c>
      <c r="P46" s="301"/>
      <c r="Q46" s="302"/>
      <c r="R46" s="301">
        <f aca="true" t="shared" si="1" ref="R46:R51">R43+7</f>
        <v>45477</v>
      </c>
      <c r="S46" s="303" t="s">
        <v>306</v>
      </c>
      <c r="T46" s="304">
        <f>R46+5</f>
        <v>45482</v>
      </c>
      <c r="U46" s="305">
        <f>R46+8</f>
        <v>45485</v>
      </c>
      <c r="V46" s="306">
        <f>R46+9</f>
        <v>45486</v>
      </c>
      <c r="W46" s="306">
        <f>R46+12</f>
        <v>45489</v>
      </c>
      <c r="X46" s="306">
        <f>R46+19</f>
        <v>45496</v>
      </c>
      <c r="Y46" s="310">
        <f>R46+22</f>
        <v>45499</v>
      </c>
    </row>
    <row r="47" spans="2:25" s="59" customFormat="1" ht="39" customHeight="1">
      <c r="B47" s="369"/>
      <c r="C47" s="210" t="s">
        <v>44</v>
      </c>
      <c r="D47" s="231" t="s">
        <v>340</v>
      </c>
      <c r="E47" s="159" t="s">
        <v>274</v>
      </c>
      <c r="F47" s="245" t="s">
        <v>76</v>
      </c>
      <c r="G47" s="247" t="s">
        <v>61</v>
      </c>
      <c r="H47" s="216" t="s">
        <v>222</v>
      </c>
      <c r="I47" s="212" t="s">
        <v>479</v>
      </c>
      <c r="J47" s="89">
        <f>J44+7</f>
        <v>45472</v>
      </c>
      <c r="K47" s="88" t="s">
        <v>193</v>
      </c>
      <c r="L47" s="230">
        <f t="shared" si="0"/>
        <v>45473</v>
      </c>
      <c r="M47" s="241" t="s">
        <v>278</v>
      </c>
      <c r="N47" s="211">
        <f>N44+7</f>
        <v>45476</v>
      </c>
      <c r="O47" s="217" t="s">
        <v>324</v>
      </c>
      <c r="P47" s="106">
        <f>P44+7</f>
        <v>45479</v>
      </c>
      <c r="Q47" s="116" t="s">
        <v>193</v>
      </c>
      <c r="R47" s="106">
        <f t="shared" si="1"/>
        <v>45479</v>
      </c>
      <c r="S47" s="218" t="s">
        <v>193</v>
      </c>
      <c r="T47" s="232">
        <f>R47+3</f>
        <v>45482</v>
      </c>
      <c r="U47" s="233">
        <f>R47+6</f>
        <v>45485</v>
      </c>
      <c r="V47" s="230">
        <f>R47+7</f>
        <v>45486</v>
      </c>
      <c r="W47" s="230">
        <f>R47+10</f>
        <v>45489</v>
      </c>
      <c r="X47" s="230">
        <f>R47+17</f>
        <v>45496</v>
      </c>
      <c r="Y47" s="309">
        <f>R47+20</f>
        <v>45499</v>
      </c>
    </row>
    <row r="48" spans="2:25" s="59" customFormat="1" ht="39" customHeight="1" thickBot="1">
      <c r="B48" s="370"/>
      <c r="C48" s="286" t="s">
        <v>77</v>
      </c>
      <c r="D48" s="266" t="s">
        <v>307</v>
      </c>
      <c r="E48" s="287"/>
      <c r="F48" s="270" t="s">
        <v>76</v>
      </c>
      <c r="G48" s="271" t="s">
        <v>60</v>
      </c>
      <c r="H48" s="252" t="s">
        <v>412</v>
      </c>
      <c r="I48" s="267" t="s">
        <v>489</v>
      </c>
      <c r="J48" s="268"/>
      <c r="K48" s="267"/>
      <c r="L48" s="64">
        <f t="shared" si="0"/>
        <v>45475</v>
      </c>
      <c r="M48" s="252" t="s">
        <v>189</v>
      </c>
      <c r="N48" s="307" t="s">
        <v>490</v>
      </c>
      <c r="O48" s="269" t="s">
        <v>341</v>
      </c>
      <c r="P48" s="269"/>
      <c r="Q48" s="269"/>
      <c r="R48" s="288">
        <f t="shared" si="1"/>
        <v>45481</v>
      </c>
      <c r="S48" s="289" t="s">
        <v>272</v>
      </c>
      <c r="T48" s="94">
        <f>R48+2</f>
        <v>45483</v>
      </c>
      <c r="U48" s="65">
        <f>R48+5</f>
        <v>45486</v>
      </c>
      <c r="V48" s="64">
        <f>R48+6</f>
        <v>45487</v>
      </c>
      <c r="W48" s="64">
        <f>R48+9</f>
        <v>45490</v>
      </c>
      <c r="X48" s="64">
        <f>R48+16</f>
        <v>45497</v>
      </c>
      <c r="Y48" s="180">
        <f>R48+19</f>
        <v>45500</v>
      </c>
    </row>
    <row r="49" spans="2:25" s="59" customFormat="1" ht="39" customHeight="1">
      <c r="B49" s="368">
        <v>28</v>
      </c>
      <c r="C49" s="290" t="s">
        <v>77</v>
      </c>
      <c r="D49" s="291" t="s">
        <v>307</v>
      </c>
      <c r="E49" s="292"/>
      <c r="F49" s="293" t="s">
        <v>76</v>
      </c>
      <c r="G49" s="294" t="s">
        <v>37</v>
      </c>
      <c r="H49" s="117" t="s">
        <v>413</v>
      </c>
      <c r="I49" s="295" t="s">
        <v>489</v>
      </c>
      <c r="J49" s="296"/>
      <c r="K49" s="297"/>
      <c r="L49" s="298">
        <f t="shared" si="0"/>
        <v>45478</v>
      </c>
      <c r="M49" s="299" t="s">
        <v>270</v>
      </c>
      <c r="N49" s="300">
        <f>N46+7</f>
        <v>45481</v>
      </c>
      <c r="O49" s="250" t="s">
        <v>322</v>
      </c>
      <c r="P49" s="301"/>
      <c r="Q49" s="302"/>
      <c r="R49" s="301">
        <f t="shared" si="1"/>
        <v>45484</v>
      </c>
      <c r="S49" s="303" t="s">
        <v>306</v>
      </c>
      <c r="T49" s="304">
        <f>R49+5</f>
        <v>45489</v>
      </c>
      <c r="U49" s="305">
        <f>R49+8</f>
        <v>45492</v>
      </c>
      <c r="V49" s="306">
        <f>R49+9</f>
        <v>45493</v>
      </c>
      <c r="W49" s="306">
        <f>R49+12</f>
        <v>45496</v>
      </c>
      <c r="X49" s="306">
        <f>R49+19</f>
        <v>45503</v>
      </c>
      <c r="Y49" s="310">
        <f>R49+22</f>
        <v>45506</v>
      </c>
    </row>
    <row r="50" spans="2:25" s="59" customFormat="1" ht="39" customHeight="1">
      <c r="B50" s="369"/>
      <c r="C50" s="210" t="s">
        <v>44</v>
      </c>
      <c r="D50" s="231" t="s">
        <v>340</v>
      </c>
      <c r="E50" s="159" t="s">
        <v>274</v>
      </c>
      <c r="F50" s="245" t="s">
        <v>76</v>
      </c>
      <c r="G50" s="247" t="s">
        <v>61</v>
      </c>
      <c r="H50" s="216" t="s">
        <v>222</v>
      </c>
      <c r="I50" s="212" t="s">
        <v>489</v>
      </c>
      <c r="J50" s="89">
        <f>J47+7</f>
        <v>45479</v>
      </c>
      <c r="K50" s="88" t="s">
        <v>193</v>
      </c>
      <c r="L50" s="230">
        <f t="shared" si="0"/>
        <v>45480</v>
      </c>
      <c r="M50" s="241" t="s">
        <v>278</v>
      </c>
      <c r="N50" s="211">
        <f>N47+7</f>
        <v>45483</v>
      </c>
      <c r="O50" s="217" t="s">
        <v>324</v>
      </c>
      <c r="P50" s="106">
        <f>P47+7</f>
        <v>45486</v>
      </c>
      <c r="Q50" s="116" t="s">
        <v>193</v>
      </c>
      <c r="R50" s="106">
        <f t="shared" si="1"/>
        <v>45486</v>
      </c>
      <c r="S50" s="218" t="s">
        <v>193</v>
      </c>
      <c r="T50" s="232">
        <f>R50+3</f>
        <v>45489</v>
      </c>
      <c r="U50" s="233">
        <f>R50+6</f>
        <v>45492</v>
      </c>
      <c r="V50" s="230">
        <f>R50+7</f>
        <v>45493</v>
      </c>
      <c r="W50" s="230">
        <f>R50+10</f>
        <v>45496</v>
      </c>
      <c r="X50" s="230">
        <f>R50+17</f>
        <v>45503</v>
      </c>
      <c r="Y50" s="309">
        <f>R50+20</f>
        <v>45506</v>
      </c>
    </row>
    <row r="51" spans="2:25" s="59" customFormat="1" ht="39" customHeight="1" thickBot="1">
      <c r="B51" s="370"/>
      <c r="C51" s="286" t="s">
        <v>77</v>
      </c>
      <c r="D51" s="266" t="s">
        <v>307</v>
      </c>
      <c r="E51" s="287"/>
      <c r="F51" s="270" t="s">
        <v>76</v>
      </c>
      <c r="G51" s="271" t="s">
        <v>60</v>
      </c>
      <c r="H51" s="252" t="s">
        <v>412</v>
      </c>
      <c r="I51" s="267" t="s">
        <v>509</v>
      </c>
      <c r="J51" s="268"/>
      <c r="K51" s="267"/>
      <c r="L51" s="64">
        <f t="shared" si="0"/>
        <v>45482</v>
      </c>
      <c r="M51" s="252" t="s">
        <v>189</v>
      </c>
      <c r="N51" s="307" t="s">
        <v>510</v>
      </c>
      <c r="O51" s="269" t="s">
        <v>341</v>
      </c>
      <c r="P51" s="269"/>
      <c r="Q51" s="269"/>
      <c r="R51" s="288">
        <f t="shared" si="1"/>
        <v>45488</v>
      </c>
      <c r="S51" s="289" t="s">
        <v>272</v>
      </c>
      <c r="T51" s="94">
        <f>R51+2</f>
        <v>45490</v>
      </c>
      <c r="U51" s="65">
        <f>R51+5</f>
        <v>45493</v>
      </c>
      <c r="V51" s="64">
        <f>R51+6</f>
        <v>45494</v>
      </c>
      <c r="W51" s="64">
        <f>R51+9</f>
        <v>45497</v>
      </c>
      <c r="X51" s="64">
        <f>R51+16</f>
        <v>45504</v>
      </c>
      <c r="Y51" s="180">
        <f>R51+19</f>
        <v>45507</v>
      </c>
    </row>
    <row r="52" spans="2:14" s="59" customFormat="1" ht="37.5" customHeight="1">
      <c r="B52" s="98"/>
      <c r="C52" s="99"/>
      <c r="D52" s="99"/>
      <c r="I52" s="173"/>
      <c r="J52" s="92"/>
      <c r="K52" s="1"/>
      <c r="L52" s="1"/>
      <c r="M52" s="1"/>
      <c r="N52" s="1"/>
    </row>
    <row r="53" spans="2:23" s="34" customFormat="1" ht="61.5" customHeight="1">
      <c r="B53" s="31" t="s">
        <v>282</v>
      </c>
      <c r="C53" s="32"/>
      <c r="D53" s="32"/>
      <c r="E53" s="32"/>
      <c r="F53" s="32"/>
      <c r="G53" s="33"/>
      <c r="H53" s="1"/>
      <c r="I53" s="97" t="s">
        <v>23</v>
      </c>
      <c r="J53" s="97" t="s">
        <v>47</v>
      </c>
      <c r="K53" s="97" t="s">
        <v>243</v>
      </c>
      <c r="L53" s="97" t="s">
        <v>48</v>
      </c>
      <c r="M53" s="97" t="s">
        <v>242</v>
      </c>
      <c r="N53" s="97" t="s">
        <v>64</v>
      </c>
      <c r="O53" s="1"/>
      <c r="P53" s="1"/>
      <c r="Q53" s="1"/>
      <c r="R53" s="1"/>
      <c r="S53" s="164" t="s">
        <v>245</v>
      </c>
      <c r="U53" s="163"/>
      <c r="V53" s="1"/>
      <c r="W53" s="73"/>
    </row>
    <row r="54" spans="2:23" s="34" customFormat="1" ht="60.75" customHeight="1">
      <c r="B54" s="380" t="s">
        <v>137</v>
      </c>
      <c r="C54" s="36" t="s">
        <v>342</v>
      </c>
      <c r="D54" s="36"/>
      <c r="E54" s="37"/>
      <c r="F54" s="37"/>
      <c r="G54" s="52"/>
      <c r="H54" s="1"/>
      <c r="I54" s="120" t="s">
        <v>37</v>
      </c>
      <c r="J54" s="120" t="s">
        <v>137</v>
      </c>
      <c r="K54" s="120" t="s">
        <v>49</v>
      </c>
      <c r="L54" s="339" t="s">
        <v>390</v>
      </c>
      <c r="M54" s="339" t="s">
        <v>389</v>
      </c>
      <c r="N54" s="339" t="s">
        <v>385</v>
      </c>
      <c r="O54" s="1"/>
      <c r="P54" s="1"/>
      <c r="Q54" s="1"/>
      <c r="R54" s="1"/>
      <c r="S54" s="164" t="s">
        <v>246</v>
      </c>
      <c r="U54" s="163"/>
      <c r="W54" s="73"/>
    </row>
    <row r="55" spans="2:23" s="34" customFormat="1" ht="60.75" customHeight="1">
      <c r="B55" s="382"/>
      <c r="C55" s="174" t="s">
        <v>343</v>
      </c>
      <c r="D55" s="174"/>
      <c r="E55" s="57"/>
      <c r="F55" s="57"/>
      <c r="G55" s="93"/>
      <c r="H55" s="1"/>
      <c r="I55" s="278" t="s">
        <v>61</v>
      </c>
      <c r="J55" s="120" t="s">
        <v>137</v>
      </c>
      <c r="K55" s="120" t="s">
        <v>51</v>
      </c>
      <c r="L55" s="339" t="s">
        <v>383</v>
      </c>
      <c r="M55" s="120" t="s">
        <v>71</v>
      </c>
      <c r="N55" s="120" t="s">
        <v>71</v>
      </c>
      <c r="O55" s="1"/>
      <c r="P55" s="1"/>
      <c r="Q55" s="1"/>
      <c r="R55" s="1"/>
      <c r="S55" s="336" t="s">
        <v>382</v>
      </c>
      <c r="U55" s="163"/>
      <c r="W55" s="73"/>
    </row>
    <row r="56" spans="2:23" s="34" customFormat="1" ht="61.5" customHeight="1">
      <c r="B56" s="41"/>
      <c r="C56" s="41"/>
      <c r="D56" s="41"/>
      <c r="E56" s="41"/>
      <c r="F56" s="1"/>
      <c r="G56" s="1"/>
      <c r="H56" s="1"/>
      <c r="I56" s="278" t="s">
        <v>60</v>
      </c>
      <c r="J56" s="120" t="s">
        <v>137</v>
      </c>
      <c r="K56" s="120" t="s">
        <v>55</v>
      </c>
      <c r="L56" s="339" t="s">
        <v>384</v>
      </c>
      <c r="M56" s="120" t="s">
        <v>75</v>
      </c>
      <c r="N56" s="120" t="s">
        <v>75</v>
      </c>
      <c r="O56" s="1"/>
      <c r="P56" s="1"/>
      <c r="Q56" s="1"/>
      <c r="R56" s="1"/>
      <c r="S56" s="1"/>
      <c r="U56" s="73"/>
      <c r="W56" s="73"/>
    </row>
    <row r="57" spans="2:25" ht="61.5" customHeight="1">
      <c r="B57" s="31" t="s">
        <v>286</v>
      </c>
      <c r="C57" s="32"/>
      <c r="D57" s="33"/>
      <c r="E57" s="31" t="s">
        <v>287</v>
      </c>
      <c r="F57" s="32"/>
      <c r="G57" s="33"/>
      <c r="I57" s="41" t="s">
        <v>392</v>
      </c>
      <c r="W57" s="34"/>
      <c r="X57" s="34"/>
      <c r="Y57" s="34"/>
    </row>
    <row r="58" spans="2:25" ht="47.25" customHeight="1">
      <c r="B58" s="36" t="s">
        <v>344</v>
      </c>
      <c r="C58" s="37"/>
      <c r="D58" s="35"/>
      <c r="E58" s="67" t="s">
        <v>313</v>
      </c>
      <c r="F58" s="68"/>
      <c r="G58" s="85"/>
      <c r="U58" s="73" t="s">
        <v>194</v>
      </c>
      <c r="W58" s="34"/>
      <c r="X58" s="34"/>
      <c r="Y58" s="34"/>
    </row>
    <row r="59" spans="2:23" ht="47.25" customHeight="1">
      <c r="B59" s="53" t="s">
        <v>345</v>
      </c>
      <c r="C59" s="54"/>
      <c r="D59" s="55"/>
      <c r="W59" s="34"/>
    </row>
    <row r="60" spans="2:23" ht="60.75" customHeight="1">
      <c r="B60" s="41" t="s">
        <v>293</v>
      </c>
      <c r="W60" s="92"/>
    </row>
    <row r="61" ht="47.25" customHeight="1">
      <c r="W61" s="34"/>
    </row>
    <row r="62" ht="47.25" customHeight="1"/>
    <row r="63" ht="36" customHeight="1"/>
  </sheetData>
  <sheetProtection/>
  <mergeCells count="38">
    <mergeCell ref="B49:B51"/>
    <mergeCell ref="B43:B45"/>
    <mergeCell ref="B40:B42"/>
    <mergeCell ref="B54:B55"/>
    <mergeCell ref="N27:O27"/>
    <mergeCell ref="E24:E27"/>
    <mergeCell ref="F24:F27"/>
    <mergeCell ref="L21:M25"/>
    <mergeCell ref="J21:K25"/>
    <mergeCell ref="I21:I27"/>
    <mergeCell ref="Y12:Y13"/>
    <mergeCell ref="U19:Y20"/>
    <mergeCell ref="B19:S20"/>
    <mergeCell ref="B21:B27"/>
    <mergeCell ref="H21:H27"/>
    <mergeCell ref="B31:B33"/>
    <mergeCell ref="B28:B30"/>
    <mergeCell ref="T19:T20"/>
    <mergeCell ref="P21:Q25"/>
    <mergeCell ref="L27:M27"/>
    <mergeCell ref="C21:C27"/>
    <mergeCell ref="J27:K27"/>
    <mergeCell ref="G21:G27"/>
    <mergeCell ref="X21:X26"/>
    <mergeCell ref="R21:S25"/>
    <mergeCell ref="N21:O25"/>
    <mergeCell ref="P27:Q27"/>
    <mergeCell ref="R27:S27"/>
    <mergeCell ref="B46:B48"/>
    <mergeCell ref="B37:B39"/>
    <mergeCell ref="B34:B36"/>
    <mergeCell ref="Y21:Y26"/>
    <mergeCell ref="U21:U26"/>
    <mergeCell ref="W21:W26"/>
    <mergeCell ref="V21:V26"/>
    <mergeCell ref="U27:Y27"/>
    <mergeCell ref="D21:F23"/>
    <mergeCell ref="D24:D27"/>
  </mergeCells>
  <printOptions horizontalCentered="1" verticalCentered="1"/>
  <pageMargins left="0.1968503937007874" right="0.1968503937007874" top="0.3937007874015748" bottom="0.15748031496062992" header="0" footer="0"/>
  <pageSetup fitToHeight="1" fitToWidth="1" horizontalDpi="600" verticalDpi="600" orientation="landscape" paperSize="9" scale="1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74"/>
  <sheetViews>
    <sheetView showGridLines="0" view="pageBreakPreview" zoomScale="30" zoomScaleNormal="30" zoomScaleSheetLayoutView="30" zoomScalePageLayoutView="0" workbookViewId="0" topLeftCell="A21">
      <selection activeCell="H35" sqref="H35"/>
    </sheetView>
  </sheetViews>
  <sheetFormatPr defaultColWidth="9.00390625" defaultRowHeight="13.5" customHeight="1"/>
  <cols>
    <col min="1" max="1" width="2.375" style="1" customWidth="1"/>
    <col min="2" max="2" width="13.00390625" style="1" customWidth="1"/>
    <col min="3" max="3" width="27.75390625" style="1" customWidth="1"/>
    <col min="4" max="4" width="24.25390625" style="1" customWidth="1"/>
    <col min="5" max="5" width="26.625" style="1" bestFit="1" customWidth="1"/>
    <col min="6" max="6" width="20.25390625" style="1" customWidth="1"/>
    <col min="7" max="7" width="24.75390625" style="1" customWidth="1"/>
    <col min="8" max="8" width="59.00390625" style="1" customWidth="1"/>
    <col min="9" max="9" width="34.25390625" style="1" customWidth="1"/>
    <col min="10" max="10" width="18.875" style="1" customWidth="1"/>
    <col min="11" max="11" width="13.25390625" style="1" customWidth="1"/>
    <col min="12" max="12" width="18.875" style="1" customWidth="1"/>
    <col min="13" max="13" width="25.875" style="1" customWidth="1"/>
    <col min="14" max="14" width="26.625" style="1" customWidth="1"/>
    <col min="15" max="15" width="24.25390625" style="1" customWidth="1"/>
    <col min="16" max="16" width="26.625" style="1" customWidth="1"/>
    <col min="17" max="17" width="29.625" style="1" customWidth="1"/>
    <col min="18" max="18" width="17.25390625" style="1" customWidth="1"/>
    <col min="19" max="19" width="9.875" style="1" customWidth="1"/>
    <col min="20" max="20" width="17.25390625" style="1" customWidth="1"/>
    <col min="21" max="21" width="9.875" style="1" customWidth="1"/>
    <col min="22" max="22" width="36.375" style="1" customWidth="1"/>
    <col min="23" max="23" width="58.50390625" style="1" customWidth="1"/>
    <col min="24" max="24" width="49.375" style="1" bestFit="1" customWidth="1"/>
    <col min="25" max="25" width="42.00390625" style="1" bestFit="1" customWidth="1"/>
    <col min="26" max="26" width="44.50390625" style="1" bestFit="1" customWidth="1"/>
    <col min="27" max="27" width="37.125" style="1" bestFit="1" customWidth="1"/>
    <col min="28" max="16384" width="9.00390625" style="1" customWidth="1"/>
  </cols>
  <sheetData>
    <row r="1" spans="25:27" ht="18" customHeight="1">
      <c r="Y1" s="2"/>
      <c r="Z1" s="2"/>
      <c r="AA1" s="2"/>
    </row>
    <row r="2" spans="25:27" ht="18" customHeight="1">
      <c r="Y2" s="2"/>
      <c r="Z2" s="2"/>
      <c r="AA2" s="2"/>
    </row>
    <row r="3" spans="22:27" ht="33.75" customHeight="1">
      <c r="V3" s="5"/>
      <c r="W3" s="6"/>
      <c r="X3" s="6"/>
      <c r="Y3" s="7"/>
      <c r="Z3" s="7"/>
      <c r="AA3" s="7"/>
    </row>
    <row r="4" spans="22:27" ht="36.75" customHeight="1">
      <c r="V4" s="6"/>
      <c r="W4" s="6"/>
      <c r="X4" s="6"/>
      <c r="Y4" s="7"/>
      <c r="Z4" s="7"/>
      <c r="AA4" s="254">
        <f>'関東'!AA4</f>
        <v>45432</v>
      </c>
    </row>
    <row r="5" spans="18:27" ht="18" customHeight="1">
      <c r="R5" s="8"/>
      <c r="S5" s="9"/>
      <c r="T5" s="8"/>
      <c r="U5" s="9"/>
      <c r="V5" s="8"/>
      <c r="W5" s="9"/>
      <c r="X5" s="9"/>
      <c r="Y5" s="10"/>
      <c r="Z5" s="10"/>
      <c r="AA5" s="312"/>
    </row>
    <row r="6" spans="18:27" ht="36.75" customHeight="1">
      <c r="R6" s="12"/>
      <c r="S6" s="12"/>
      <c r="T6" s="12"/>
      <c r="U6" s="12"/>
      <c r="V6" s="13"/>
      <c r="W6" s="14"/>
      <c r="X6" s="14"/>
      <c r="Y6" s="10"/>
      <c r="Z6" s="10"/>
      <c r="AA6" s="312" t="str">
        <f>'関東'!AA6</f>
        <v>海華シッピングジャパン株式会社</v>
      </c>
    </row>
    <row r="7" spans="11:27" ht="20.25" customHeight="1">
      <c r="K7" s="15"/>
      <c r="M7" s="15"/>
      <c r="N7" s="15"/>
      <c r="O7" s="15"/>
      <c r="P7" s="15"/>
      <c r="Q7" s="15"/>
      <c r="R7" s="13"/>
      <c r="S7" s="14"/>
      <c r="T7" s="13"/>
      <c r="U7" s="14"/>
      <c r="V7" s="13"/>
      <c r="W7" s="14"/>
      <c r="X7" s="14"/>
      <c r="Y7" s="10"/>
      <c r="Z7" s="10"/>
      <c r="AA7" s="10"/>
    </row>
    <row r="8" spans="18:27" ht="32.25" customHeight="1">
      <c r="R8" s="13"/>
      <c r="S8" s="13"/>
      <c r="T8" s="13"/>
      <c r="U8" s="13"/>
      <c r="V8" s="13"/>
      <c r="W8" s="13"/>
      <c r="X8" s="9"/>
      <c r="Y8" s="10"/>
      <c r="Z8" s="10"/>
      <c r="AA8" s="168"/>
    </row>
    <row r="9" spans="8:26" ht="42.75" customHeight="1">
      <c r="H9" s="16"/>
      <c r="I9" s="16" t="s">
        <v>251</v>
      </c>
      <c r="J9" s="16"/>
      <c r="K9" s="16"/>
      <c r="L9" s="16"/>
      <c r="M9" s="16"/>
      <c r="N9" s="16"/>
      <c r="O9" s="16"/>
      <c r="P9" s="16"/>
      <c r="Q9" s="17"/>
      <c r="V9" s="18"/>
      <c r="W9" s="19"/>
      <c r="X9" s="19"/>
      <c r="Z9" s="20"/>
    </row>
    <row r="10" spans="8:27" ht="33" customHeight="1">
      <c r="H10" s="16"/>
      <c r="I10" s="16" t="s">
        <v>252</v>
      </c>
      <c r="J10" s="16"/>
      <c r="K10" s="16"/>
      <c r="L10" s="16"/>
      <c r="M10" s="16"/>
      <c r="N10" s="16"/>
      <c r="O10" s="16"/>
      <c r="P10" s="16"/>
      <c r="Q10" s="17"/>
      <c r="V10" s="19"/>
      <c r="W10" s="19"/>
      <c r="X10" s="19"/>
      <c r="Y10" s="20"/>
      <c r="Z10" s="20"/>
      <c r="AA10" s="20"/>
    </row>
    <row r="11" spans="8:26" ht="28.5" customHeight="1"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21"/>
      <c r="S11" s="9"/>
      <c r="T11" s="21"/>
      <c r="U11" s="9"/>
      <c r="V11" s="21"/>
      <c r="W11" s="9"/>
      <c r="X11" s="9"/>
      <c r="Z11" s="10"/>
    </row>
    <row r="12" spans="8:27" ht="18" customHeight="1">
      <c r="H12" s="16"/>
      <c r="I12" s="16"/>
      <c r="J12" s="16"/>
      <c r="K12" s="16"/>
      <c r="L12" s="16"/>
      <c r="M12" s="16"/>
      <c r="N12" s="16"/>
      <c r="O12" s="16"/>
      <c r="P12" s="16"/>
      <c r="Q12" s="17"/>
      <c r="R12" s="14" t="s">
        <v>0</v>
      </c>
      <c r="S12" s="9"/>
      <c r="T12" s="14" t="s">
        <v>0</v>
      </c>
      <c r="U12" s="9"/>
      <c r="V12" s="14"/>
      <c r="W12" s="9"/>
      <c r="X12" s="9"/>
      <c r="Y12" s="10"/>
      <c r="Z12" s="10"/>
      <c r="AA12" s="10"/>
    </row>
    <row r="13" spans="4:27" ht="51.75" customHeight="1">
      <c r="D13" s="1" t="s">
        <v>0</v>
      </c>
      <c r="F13" s="23"/>
      <c r="H13" s="16"/>
      <c r="I13" s="16"/>
      <c r="J13" s="16"/>
      <c r="K13" s="16"/>
      <c r="L13" s="16"/>
      <c r="M13" s="16"/>
      <c r="N13" s="16"/>
      <c r="O13" s="16"/>
      <c r="P13" s="16"/>
      <c r="Q13" s="17"/>
      <c r="V13" s="13"/>
      <c r="W13" s="14"/>
      <c r="X13" s="311"/>
      <c r="Y13" s="311"/>
      <c r="Z13" s="311"/>
      <c r="AA13" s="311"/>
    </row>
    <row r="14" spans="4:27" s="42" customFormat="1" ht="49.5" customHeight="1">
      <c r="D14" s="44"/>
      <c r="E14" s="44"/>
      <c r="F14" s="272" t="s">
        <v>253</v>
      </c>
      <c r="G14" s="44"/>
      <c r="J14" s="45"/>
      <c r="K14" s="276" t="s">
        <v>254</v>
      </c>
      <c r="L14" s="45"/>
      <c r="M14" s="45"/>
      <c r="N14" s="45"/>
      <c r="O14" s="45"/>
      <c r="P14" s="45"/>
      <c r="Q14" s="45"/>
      <c r="R14" s="44"/>
      <c r="T14" s="44"/>
      <c r="V14" s="44"/>
      <c r="Y14" s="43"/>
      <c r="Z14" s="43"/>
      <c r="AA14" s="170"/>
    </row>
    <row r="15" spans="4:27" s="42" customFormat="1" ht="30.75" customHeight="1">
      <c r="D15" s="44"/>
      <c r="E15" s="44"/>
      <c r="F15" s="272" t="s">
        <v>247</v>
      </c>
      <c r="G15" s="272"/>
      <c r="I15" s="45"/>
      <c r="J15" s="45"/>
      <c r="K15" s="272" t="s">
        <v>238</v>
      </c>
      <c r="L15" s="45"/>
      <c r="M15" s="45"/>
      <c r="N15" s="45"/>
      <c r="O15" s="45"/>
      <c r="P15" s="45"/>
      <c r="Q15" s="45"/>
      <c r="V15" s="45"/>
      <c r="W15" s="45"/>
      <c r="X15" s="45"/>
      <c r="Y15" s="113"/>
      <c r="Z15" s="113"/>
      <c r="AA15" s="113"/>
    </row>
    <row r="16" spans="4:27" s="42" customFormat="1" ht="30.75" customHeight="1">
      <c r="D16" s="44"/>
      <c r="E16" s="44"/>
      <c r="F16" s="272" t="s">
        <v>248</v>
      </c>
      <c r="G16" s="272"/>
      <c r="J16" s="45"/>
      <c r="K16" s="272" t="s">
        <v>239</v>
      </c>
      <c r="L16" s="45"/>
      <c r="M16" s="45"/>
      <c r="N16" s="45"/>
      <c r="O16" s="45"/>
      <c r="P16" s="45"/>
      <c r="Q16" s="45"/>
      <c r="V16" s="44"/>
      <c r="W16" s="45"/>
      <c r="X16" s="45"/>
      <c r="Y16" s="47"/>
      <c r="Z16" s="47"/>
      <c r="AA16" s="47"/>
    </row>
    <row r="17" spans="2:27" s="42" customFormat="1" ht="30.75" customHeight="1">
      <c r="B17" s="251"/>
      <c r="C17" s="44"/>
      <c r="D17" s="44"/>
      <c r="E17" s="44"/>
      <c r="F17" s="44"/>
      <c r="Q17" s="48"/>
      <c r="R17" s="49"/>
      <c r="S17" s="49"/>
      <c r="T17" s="49"/>
      <c r="U17" s="49"/>
      <c r="V17" s="49"/>
      <c r="W17" s="49"/>
      <c r="X17" s="49"/>
      <c r="Y17" s="50"/>
      <c r="Z17" s="50"/>
      <c r="AA17" s="50"/>
    </row>
    <row r="18" spans="2:27" s="42" customFormat="1" ht="30.75" customHeight="1">
      <c r="B18" s="251"/>
      <c r="C18" s="45"/>
      <c r="D18" s="45"/>
      <c r="E18" s="45"/>
      <c r="F18" s="45"/>
      <c r="Q18" s="48"/>
      <c r="R18" s="49"/>
      <c r="S18" s="49"/>
      <c r="T18" s="49"/>
      <c r="U18" s="49"/>
      <c r="V18" s="49"/>
      <c r="W18" s="49"/>
      <c r="X18" s="49"/>
      <c r="Y18" s="50"/>
      <c r="Z18" s="50"/>
      <c r="AA18" s="50"/>
    </row>
    <row r="19" spans="2:27" ht="23.25" customHeight="1" thickBot="1">
      <c r="B19" s="24"/>
      <c r="C19" s="24"/>
      <c r="D19" s="24"/>
      <c r="E19" s="24"/>
      <c r="F19" s="24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27"/>
      <c r="S19" s="28"/>
      <c r="T19" s="27"/>
      <c r="U19" s="28"/>
      <c r="V19" s="27"/>
      <c r="W19" s="28"/>
      <c r="X19" s="28"/>
      <c r="Y19" s="28"/>
      <c r="Z19" s="28"/>
      <c r="AA19" s="28"/>
    </row>
    <row r="20" spans="2:27" ht="12.75">
      <c r="B20" s="383" t="s">
        <v>255</v>
      </c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5"/>
      <c r="V20" s="389" t="s">
        <v>15</v>
      </c>
      <c r="W20" s="453" t="s">
        <v>244</v>
      </c>
      <c r="X20" s="391"/>
      <c r="Y20" s="391"/>
      <c r="Z20" s="391"/>
      <c r="AA20" s="392"/>
    </row>
    <row r="21" spans="2:27" ht="55.5" customHeight="1" thickBot="1">
      <c r="B21" s="386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8"/>
      <c r="V21" s="390"/>
      <c r="W21" s="454"/>
      <c r="X21" s="393"/>
      <c r="Y21" s="393"/>
      <c r="Z21" s="393"/>
      <c r="AA21" s="394"/>
    </row>
    <row r="22" spans="2:27" s="59" customFormat="1" ht="37.5" customHeight="1" thickTop="1">
      <c r="B22" s="396" t="s">
        <v>21</v>
      </c>
      <c r="C22" s="406" t="s">
        <v>185</v>
      </c>
      <c r="D22" s="415" t="s">
        <v>22</v>
      </c>
      <c r="E22" s="416"/>
      <c r="F22" s="417"/>
      <c r="G22" s="431" t="s">
        <v>23</v>
      </c>
      <c r="H22" s="409" t="s">
        <v>24</v>
      </c>
      <c r="I22" s="460" t="s">
        <v>25</v>
      </c>
      <c r="J22" s="431" t="s">
        <v>256</v>
      </c>
      <c r="K22" s="402"/>
      <c r="L22" s="401" t="s">
        <v>257</v>
      </c>
      <c r="M22" s="409"/>
      <c r="N22" s="401" t="s">
        <v>314</v>
      </c>
      <c r="O22" s="409"/>
      <c r="P22" s="401" t="s">
        <v>315</v>
      </c>
      <c r="Q22" s="401"/>
      <c r="R22" s="401" t="s">
        <v>257</v>
      </c>
      <c r="S22" s="401"/>
      <c r="T22" s="448" t="s">
        <v>256</v>
      </c>
      <c r="U22" s="463"/>
      <c r="V22" s="186"/>
      <c r="W22" s="440" t="s">
        <v>352</v>
      </c>
      <c r="X22" s="424" t="s">
        <v>350</v>
      </c>
      <c r="Y22" s="430" t="s">
        <v>346</v>
      </c>
      <c r="Z22" s="430" t="s">
        <v>347</v>
      </c>
      <c r="AA22" s="412" t="s">
        <v>348</v>
      </c>
    </row>
    <row r="23" spans="2:27" s="59" customFormat="1" ht="37.5" customHeight="1">
      <c r="B23" s="396"/>
      <c r="C23" s="407"/>
      <c r="D23" s="418"/>
      <c r="E23" s="419"/>
      <c r="F23" s="420"/>
      <c r="G23" s="432"/>
      <c r="H23" s="405"/>
      <c r="I23" s="461"/>
      <c r="J23" s="432"/>
      <c r="K23" s="404"/>
      <c r="L23" s="403"/>
      <c r="M23" s="405"/>
      <c r="N23" s="403"/>
      <c r="O23" s="405"/>
      <c r="P23" s="403"/>
      <c r="Q23" s="403"/>
      <c r="R23" s="403"/>
      <c r="S23" s="403"/>
      <c r="T23" s="449"/>
      <c r="U23" s="464"/>
      <c r="V23" s="185" t="s">
        <v>316</v>
      </c>
      <c r="W23" s="441"/>
      <c r="X23" s="425"/>
      <c r="Y23" s="425"/>
      <c r="Z23" s="425"/>
      <c r="AA23" s="413"/>
    </row>
    <row r="24" spans="2:27" s="59" customFormat="1" ht="37.5" customHeight="1">
      <c r="B24" s="396"/>
      <c r="C24" s="407"/>
      <c r="D24" s="418"/>
      <c r="E24" s="419"/>
      <c r="F24" s="420"/>
      <c r="G24" s="432"/>
      <c r="H24" s="405"/>
      <c r="I24" s="461"/>
      <c r="J24" s="432"/>
      <c r="K24" s="404"/>
      <c r="L24" s="403"/>
      <c r="M24" s="405"/>
      <c r="N24" s="403"/>
      <c r="O24" s="405"/>
      <c r="P24" s="403"/>
      <c r="Q24" s="403"/>
      <c r="R24" s="403"/>
      <c r="S24" s="403"/>
      <c r="T24" s="449"/>
      <c r="U24" s="464"/>
      <c r="V24" s="185" t="s">
        <v>317</v>
      </c>
      <c r="W24" s="441"/>
      <c r="X24" s="425"/>
      <c r="Y24" s="425"/>
      <c r="Z24" s="425"/>
      <c r="AA24" s="413"/>
    </row>
    <row r="25" spans="2:27" s="59" customFormat="1" ht="37.5" customHeight="1">
      <c r="B25" s="396"/>
      <c r="C25" s="407"/>
      <c r="D25" s="418" t="s">
        <v>263</v>
      </c>
      <c r="E25" s="421" t="s">
        <v>264</v>
      </c>
      <c r="F25" s="435" t="s">
        <v>318</v>
      </c>
      <c r="G25" s="432"/>
      <c r="H25" s="405"/>
      <c r="I25" s="461"/>
      <c r="J25" s="432"/>
      <c r="K25" s="404"/>
      <c r="L25" s="403"/>
      <c r="M25" s="405"/>
      <c r="N25" s="403"/>
      <c r="O25" s="405"/>
      <c r="P25" s="403"/>
      <c r="Q25" s="403"/>
      <c r="R25" s="403"/>
      <c r="S25" s="403"/>
      <c r="T25" s="449"/>
      <c r="U25" s="464"/>
      <c r="V25" s="185" t="s">
        <v>319</v>
      </c>
      <c r="W25" s="441"/>
      <c r="X25" s="425"/>
      <c r="Y25" s="425"/>
      <c r="Z25" s="425"/>
      <c r="AA25" s="413"/>
    </row>
    <row r="26" spans="2:27" s="59" customFormat="1" ht="37.5" customHeight="1">
      <c r="B26" s="396"/>
      <c r="C26" s="407"/>
      <c r="D26" s="418"/>
      <c r="E26" s="421"/>
      <c r="F26" s="435"/>
      <c r="G26" s="470"/>
      <c r="H26" s="405"/>
      <c r="I26" s="466"/>
      <c r="J26" s="433"/>
      <c r="K26" s="404"/>
      <c r="L26" s="405"/>
      <c r="M26" s="405"/>
      <c r="N26" s="405"/>
      <c r="O26" s="405"/>
      <c r="P26" s="403"/>
      <c r="Q26" s="403"/>
      <c r="R26" s="403"/>
      <c r="S26" s="403"/>
      <c r="T26" s="449"/>
      <c r="U26" s="464"/>
      <c r="V26" s="185" t="s">
        <v>320</v>
      </c>
      <c r="W26" s="441"/>
      <c r="X26" s="425"/>
      <c r="Y26" s="425"/>
      <c r="Z26" s="425"/>
      <c r="AA26" s="413"/>
    </row>
    <row r="27" spans="2:27" s="59" customFormat="1" ht="37.5" customHeight="1" thickBot="1">
      <c r="B27" s="396"/>
      <c r="C27" s="407"/>
      <c r="D27" s="438"/>
      <c r="E27" s="422"/>
      <c r="F27" s="436"/>
      <c r="G27" s="470"/>
      <c r="H27" s="405"/>
      <c r="I27" s="466"/>
      <c r="J27" s="75"/>
      <c r="K27" s="264"/>
      <c r="L27" s="77"/>
      <c r="M27" s="76"/>
      <c r="N27" s="77"/>
      <c r="O27" s="76"/>
      <c r="P27" s="74"/>
      <c r="Q27" s="78"/>
      <c r="R27" s="74"/>
      <c r="S27" s="78"/>
      <c r="T27" s="316"/>
      <c r="U27" s="95"/>
      <c r="V27" s="185"/>
      <c r="W27" s="442"/>
      <c r="X27" s="426"/>
      <c r="Y27" s="426"/>
      <c r="Z27" s="426"/>
      <c r="AA27" s="414"/>
    </row>
    <row r="28" spans="2:27" s="59" customFormat="1" ht="39.75" customHeight="1" thickBot="1">
      <c r="B28" s="468"/>
      <c r="C28" s="408"/>
      <c r="D28" s="439"/>
      <c r="E28" s="423"/>
      <c r="F28" s="437"/>
      <c r="G28" s="471"/>
      <c r="H28" s="469"/>
      <c r="I28" s="467"/>
      <c r="J28" s="443" t="s">
        <v>240</v>
      </c>
      <c r="K28" s="444"/>
      <c r="L28" s="411" t="s">
        <v>16</v>
      </c>
      <c r="M28" s="411"/>
      <c r="N28" s="411" t="s">
        <v>18</v>
      </c>
      <c r="O28" s="411"/>
      <c r="P28" s="411" t="s">
        <v>19</v>
      </c>
      <c r="Q28" s="411"/>
      <c r="R28" s="411" t="s">
        <v>1</v>
      </c>
      <c r="S28" s="411"/>
      <c r="T28" s="451" t="s">
        <v>241</v>
      </c>
      <c r="U28" s="429"/>
      <c r="V28" s="317"/>
      <c r="W28" s="398" t="s">
        <v>381</v>
      </c>
      <c r="X28" s="399"/>
      <c r="Y28" s="399"/>
      <c r="Z28" s="399"/>
      <c r="AA28" s="400"/>
    </row>
    <row r="29" spans="2:27" s="59" customFormat="1" ht="39" customHeight="1">
      <c r="B29" s="368">
        <v>21</v>
      </c>
      <c r="C29" s="86" t="s">
        <v>45</v>
      </c>
      <c r="D29" s="313" t="s">
        <v>321</v>
      </c>
      <c r="E29" s="279"/>
      <c r="F29" s="280" t="s">
        <v>34</v>
      </c>
      <c r="G29" s="313" t="s">
        <v>39</v>
      </c>
      <c r="H29" s="279" t="s">
        <v>418</v>
      </c>
      <c r="I29" s="314" t="s">
        <v>422</v>
      </c>
      <c r="J29" s="190"/>
      <c r="K29" s="279"/>
      <c r="L29" s="285">
        <v>45429</v>
      </c>
      <c r="M29" s="279" t="s">
        <v>308</v>
      </c>
      <c r="N29" s="285">
        <v>45432</v>
      </c>
      <c r="O29" s="315" t="s">
        <v>322</v>
      </c>
      <c r="P29" s="281" t="s">
        <v>425</v>
      </c>
      <c r="Q29" s="315" t="s">
        <v>323</v>
      </c>
      <c r="R29" s="285">
        <v>45436</v>
      </c>
      <c r="S29" s="279" t="s">
        <v>308</v>
      </c>
      <c r="T29" s="285"/>
      <c r="U29" s="282"/>
      <c r="V29" s="283">
        <f>R29+4</f>
        <v>45440</v>
      </c>
      <c r="W29" s="284">
        <f>R29+7</f>
        <v>45443</v>
      </c>
      <c r="X29" s="285">
        <f>R29+8</f>
        <v>45444</v>
      </c>
      <c r="Y29" s="285">
        <f>R29+11</f>
        <v>45447</v>
      </c>
      <c r="Z29" s="285">
        <f>R29+18</f>
        <v>45454</v>
      </c>
      <c r="AA29" s="308">
        <f>R29+21</f>
        <v>45457</v>
      </c>
    </row>
    <row r="30" spans="2:34" s="59" customFormat="1" ht="39" customHeight="1">
      <c r="B30" s="369"/>
      <c r="C30" s="219" t="s">
        <v>77</v>
      </c>
      <c r="D30" s="328" t="s">
        <v>332</v>
      </c>
      <c r="E30" s="220" t="s">
        <v>305</v>
      </c>
      <c r="F30" s="221" t="s">
        <v>14</v>
      </c>
      <c r="G30" s="222" t="s">
        <v>38</v>
      </c>
      <c r="H30" s="224" t="s">
        <v>230</v>
      </c>
      <c r="I30" s="228" t="s">
        <v>420</v>
      </c>
      <c r="J30" s="223">
        <v>45429</v>
      </c>
      <c r="K30" s="224" t="s">
        <v>308</v>
      </c>
      <c r="L30" s="188">
        <v>45430</v>
      </c>
      <c r="M30" s="224" t="s">
        <v>193</v>
      </c>
      <c r="N30" s="188" t="s">
        <v>425</v>
      </c>
      <c r="O30" s="189" t="s">
        <v>326</v>
      </c>
      <c r="P30" s="188">
        <v>45433</v>
      </c>
      <c r="Q30" s="189" t="s">
        <v>189</v>
      </c>
      <c r="R30" s="188">
        <v>45436</v>
      </c>
      <c r="S30" s="224" t="s">
        <v>308</v>
      </c>
      <c r="T30" s="188">
        <v>45435</v>
      </c>
      <c r="U30" s="225" t="s">
        <v>306</v>
      </c>
      <c r="V30" s="226">
        <f>R30+4</f>
        <v>45440</v>
      </c>
      <c r="W30" s="191">
        <f>R30+7</f>
        <v>45443</v>
      </c>
      <c r="X30" s="188">
        <f>R30+8</f>
        <v>45444</v>
      </c>
      <c r="Y30" s="188">
        <f>R30+11</f>
        <v>45447</v>
      </c>
      <c r="Z30" s="188">
        <f>R30+18</f>
        <v>45454</v>
      </c>
      <c r="AA30" s="192">
        <f>R30+21</f>
        <v>45457</v>
      </c>
      <c r="AC30" s="34"/>
      <c r="AD30" s="34"/>
      <c r="AE30" s="34"/>
      <c r="AF30" s="34"/>
      <c r="AG30" s="34"/>
      <c r="AH30" s="34"/>
    </row>
    <row r="31" spans="2:34" s="59" customFormat="1" ht="39.75" customHeight="1">
      <c r="B31" s="369"/>
      <c r="C31" s="86" t="s">
        <v>45</v>
      </c>
      <c r="D31" s="91" t="s">
        <v>321</v>
      </c>
      <c r="E31" s="62"/>
      <c r="F31" s="63" t="s">
        <v>33</v>
      </c>
      <c r="G31" s="91" t="s">
        <v>40</v>
      </c>
      <c r="H31" s="62" t="s">
        <v>411</v>
      </c>
      <c r="I31" s="60" t="s">
        <v>451</v>
      </c>
      <c r="J31" s="190"/>
      <c r="K31" s="62"/>
      <c r="L31" s="58">
        <v>45431</v>
      </c>
      <c r="M31" s="62" t="s">
        <v>278</v>
      </c>
      <c r="N31" s="58">
        <v>45434</v>
      </c>
      <c r="O31" s="66" t="s">
        <v>324</v>
      </c>
      <c r="P31" s="188" t="s">
        <v>503</v>
      </c>
      <c r="Q31" s="66" t="s">
        <v>327</v>
      </c>
      <c r="R31" s="58">
        <v>45437</v>
      </c>
      <c r="S31" s="62" t="s">
        <v>193</v>
      </c>
      <c r="T31" s="87"/>
      <c r="U31" s="109"/>
      <c r="V31" s="82">
        <f>R31+3</f>
        <v>45440</v>
      </c>
      <c r="W31" s="83">
        <f>R31+6</f>
        <v>45443</v>
      </c>
      <c r="X31" s="79">
        <f>R31+7</f>
        <v>45444</v>
      </c>
      <c r="Y31" s="79">
        <f>R31+10</f>
        <v>45447</v>
      </c>
      <c r="Z31" s="79">
        <f>R31+17</f>
        <v>45454</v>
      </c>
      <c r="AA31" s="319">
        <f>R31+20</f>
        <v>45457</v>
      </c>
      <c r="AC31" s="34"/>
      <c r="AD31" s="34"/>
      <c r="AE31" s="34"/>
      <c r="AF31" s="34"/>
      <c r="AG31" s="34"/>
      <c r="AH31" s="34"/>
    </row>
    <row r="32" spans="2:34" s="59" customFormat="1" ht="39" customHeight="1" thickBot="1">
      <c r="B32" s="370"/>
      <c r="C32" s="90" t="s">
        <v>44</v>
      </c>
      <c r="D32" s="208" t="s">
        <v>328</v>
      </c>
      <c r="E32" s="318" t="s">
        <v>305</v>
      </c>
      <c r="F32" s="207" t="s">
        <v>14</v>
      </c>
      <c r="G32" s="208" t="s">
        <v>195</v>
      </c>
      <c r="H32" s="206" t="s">
        <v>415</v>
      </c>
      <c r="I32" s="244" t="s">
        <v>424</v>
      </c>
      <c r="J32" s="209">
        <v>45432</v>
      </c>
      <c r="K32" s="206" t="s">
        <v>272</v>
      </c>
      <c r="L32" s="240">
        <v>45433</v>
      </c>
      <c r="M32" s="206" t="s">
        <v>329</v>
      </c>
      <c r="N32" s="240" t="s">
        <v>428</v>
      </c>
      <c r="O32" s="160" t="s">
        <v>330</v>
      </c>
      <c r="P32" s="240">
        <v>45436</v>
      </c>
      <c r="Q32" s="160" t="s">
        <v>308</v>
      </c>
      <c r="R32" s="240">
        <v>45439</v>
      </c>
      <c r="S32" s="206" t="s">
        <v>272</v>
      </c>
      <c r="T32" s="240">
        <v>45439</v>
      </c>
      <c r="U32" s="327" t="s">
        <v>272</v>
      </c>
      <c r="V32" s="198">
        <f>R32+2</f>
        <v>45441</v>
      </c>
      <c r="W32" s="199">
        <f>R32+5</f>
        <v>45444</v>
      </c>
      <c r="X32" s="240">
        <f>R32+6</f>
        <v>45445</v>
      </c>
      <c r="Y32" s="240">
        <f>R32+9</f>
        <v>45448</v>
      </c>
      <c r="Z32" s="240">
        <f>R32+16</f>
        <v>45455</v>
      </c>
      <c r="AA32" s="243">
        <f>R32+19</f>
        <v>45458</v>
      </c>
      <c r="AC32" s="34"/>
      <c r="AD32" s="34"/>
      <c r="AE32" s="34"/>
      <c r="AF32" s="34"/>
      <c r="AG32" s="34"/>
      <c r="AH32" s="34"/>
    </row>
    <row r="33" spans="2:27" s="59" customFormat="1" ht="39" customHeight="1">
      <c r="B33" s="368">
        <v>22</v>
      </c>
      <c r="C33" s="86" t="s">
        <v>45</v>
      </c>
      <c r="D33" s="313" t="s">
        <v>321</v>
      </c>
      <c r="E33" s="279"/>
      <c r="F33" s="280" t="s">
        <v>34</v>
      </c>
      <c r="G33" s="313" t="s">
        <v>39</v>
      </c>
      <c r="H33" s="279" t="s">
        <v>419</v>
      </c>
      <c r="I33" s="314" t="s">
        <v>422</v>
      </c>
      <c r="J33" s="190"/>
      <c r="K33" s="279"/>
      <c r="L33" s="285">
        <v>45436</v>
      </c>
      <c r="M33" s="279" t="s">
        <v>308</v>
      </c>
      <c r="N33" s="285">
        <v>45439</v>
      </c>
      <c r="O33" s="315" t="s">
        <v>322</v>
      </c>
      <c r="P33" s="281" t="s">
        <v>432</v>
      </c>
      <c r="Q33" s="315" t="s">
        <v>323</v>
      </c>
      <c r="R33" s="285">
        <v>45443</v>
      </c>
      <c r="S33" s="279" t="s">
        <v>308</v>
      </c>
      <c r="T33" s="285"/>
      <c r="U33" s="282"/>
      <c r="V33" s="283">
        <f>R33+4</f>
        <v>45447</v>
      </c>
      <c r="W33" s="284">
        <f>R33+7</f>
        <v>45450</v>
      </c>
      <c r="X33" s="285">
        <f>R33+8</f>
        <v>45451</v>
      </c>
      <c r="Y33" s="285">
        <f>R33+11</f>
        <v>45454</v>
      </c>
      <c r="Z33" s="285">
        <f>R33+18</f>
        <v>45461</v>
      </c>
      <c r="AA33" s="308">
        <f>R33+21</f>
        <v>45464</v>
      </c>
    </row>
    <row r="34" spans="2:34" s="59" customFormat="1" ht="39" customHeight="1">
      <c r="B34" s="369"/>
      <c r="C34" s="219" t="s">
        <v>215</v>
      </c>
      <c r="D34" s="222" t="s">
        <v>325</v>
      </c>
      <c r="E34" s="220" t="s">
        <v>305</v>
      </c>
      <c r="F34" s="221" t="s">
        <v>14</v>
      </c>
      <c r="G34" s="222" t="s">
        <v>38</v>
      </c>
      <c r="H34" s="227" t="s">
        <v>416</v>
      </c>
      <c r="I34" s="228" t="s">
        <v>436</v>
      </c>
      <c r="J34" s="223">
        <v>45436</v>
      </c>
      <c r="K34" s="224" t="s">
        <v>308</v>
      </c>
      <c r="L34" s="188">
        <v>45437</v>
      </c>
      <c r="M34" s="224" t="s">
        <v>193</v>
      </c>
      <c r="N34" s="188" t="s">
        <v>432</v>
      </c>
      <c r="O34" s="189" t="s">
        <v>326</v>
      </c>
      <c r="P34" s="188">
        <v>45440</v>
      </c>
      <c r="Q34" s="189" t="s">
        <v>189</v>
      </c>
      <c r="R34" s="188">
        <v>45443</v>
      </c>
      <c r="S34" s="224" t="s">
        <v>308</v>
      </c>
      <c r="T34" s="188">
        <v>45442</v>
      </c>
      <c r="U34" s="225" t="s">
        <v>306</v>
      </c>
      <c r="V34" s="226">
        <f>R34+4</f>
        <v>45447</v>
      </c>
      <c r="W34" s="191">
        <f>R34+7</f>
        <v>45450</v>
      </c>
      <c r="X34" s="188">
        <f>R34+8</f>
        <v>45451</v>
      </c>
      <c r="Y34" s="188">
        <f>R34+11</f>
        <v>45454</v>
      </c>
      <c r="Z34" s="188">
        <f>R34+18</f>
        <v>45461</v>
      </c>
      <c r="AA34" s="192">
        <f>R34+21</f>
        <v>45464</v>
      </c>
      <c r="AC34" s="34"/>
      <c r="AD34" s="34"/>
      <c r="AE34" s="34"/>
      <c r="AF34" s="34"/>
      <c r="AG34" s="34"/>
      <c r="AH34" s="34"/>
    </row>
    <row r="35" spans="2:34" s="59" customFormat="1" ht="39.75" customHeight="1">
      <c r="B35" s="369"/>
      <c r="C35" s="86" t="s">
        <v>45</v>
      </c>
      <c r="D35" s="91" t="s">
        <v>321</v>
      </c>
      <c r="E35" s="62"/>
      <c r="F35" s="63" t="s">
        <v>33</v>
      </c>
      <c r="G35" s="91" t="s">
        <v>40</v>
      </c>
      <c r="H35" s="362" t="s">
        <v>484</v>
      </c>
      <c r="I35" s="353" t="s">
        <v>500</v>
      </c>
      <c r="J35" s="190"/>
      <c r="K35" s="62"/>
      <c r="L35" s="58">
        <v>45438</v>
      </c>
      <c r="M35" s="62" t="s">
        <v>278</v>
      </c>
      <c r="N35" s="363">
        <v>45440</v>
      </c>
      <c r="O35" s="364" t="s">
        <v>497</v>
      </c>
      <c r="P35" s="365" t="s">
        <v>501</v>
      </c>
      <c r="Q35" s="366" t="s">
        <v>502</v>
      </c>
      <c r="R35" s="58">
        <v>45444</v>
      </c>
      <c r="S35" s="62" t="s">
        <v>193</v>
      </c>
      <c r="T35" s="87"/>
      <c r="U35" s="109"/>
      <c r="V35" s="82">
        <f>R35+3</f>
        <v>45447</v>
      </c>
      <c r="W35" s="83">
        <f>R35+6</f>
        <v>45450</v>
      </c>
      <c r="X35" s="79">
        <f>R35+7</f>
        <v>45451</v>
      </c>
      <c r="Y35" s="79">
        <f>R35+10</f>
        <v>45454</v>
      </c>
      <c r="Z35" s="79">
        <f>R35+17</f>
        <v>45461</v>
      </c>
      <c r="AA35" s="319">
        <f>R35+20</f>
        <v>45464</v>
      </c>
      <c r="AC35" s="34"/>
      <c r="AD35" s="34"/>
      <c r="AE35" s="34"/>
      <c r="AF35" s="34"/>
      <c r="AG35" s="34"/>
      <c r="AH35" s="34"/>
    </row>
    <row r="36" spans="2:34" s="59" customFormat="1" ht="39" customHeight="1" thickBot="1">
      <c r="B36" s="370"/>
      <c r="C36" s="90" t="s">
        <v>44</v>
      </c>
      <c r="D36" s="208" t="s">
        <v>328</v>
      </c>
      <c r="E36" s="318" t="s">
        <v>305</v>
      </c>
      <c r="F36" s="207" t="s">
        <v>14</v>
      </c>
      <c r="G36" s="208" t="s">
        <v>195</v>
      </c>
      <c r="H36" s="206" t="s">
        <v>423</v>
      </c>
      <c r="I36" s="244" t="s">
        <v>431</v>
      </c>
      <c r="J36" s="209">
        <v>45439</v>
      </c>
      <c r="K36" s="206" t="s">
        <v>272</v>
      </c>
      <c r="L36" s="240">
        <v>45440</v>
      </c>
      <c r="M36" s="206" t="s">
        <v>329</v>
      </c>
      <c r="N36" s="240" t="s">
        <v>435</v>
      </c>
      <c r="O36" s="160" t="s">
        <v>330</v>
      </c>
      <c r="P36" s="240">
        <v>45443</v>
      </c>
      <c r="Q36" s="160" t="s">
        <v>308</v>
      </c>
      <c r="R36" s="240">
        <v>45446</v>
      </c>
      <c r="S36" s="206" t="s">
        <v>272</v>
      </c>
      <c r="T36" s="240">
        <v>45446</v>
      </c>
      <c r="U36" s="327" t="s">
        <v>272</v>
      </c>
      <c r="V36" s="198">
        <f>R36+2</f>
        <v>45448</v>
      </c>
      <c r="W36" s="199">
        <f>R36+5</f>
        <v>45451</v>
      </c>
      <c r="X36" s="240">
        <f>R36+6</f>
        <v>45452</v>
      </c>
      <c r="Y36" s="240">
        <f>R36+9</f>
        <v>45455</v>
      </c>
      <c r="Z36" s="240">
        <f>R36+16</f>
        <v>45462</v>
      </c>
      <c r="AA36" s="243">
        <f>R36+19</f>
        <v>45465</v>
      </c>
      <c r="AC36" s="34"/>
      <c r="AD36" s="34"/>
      <c r="AE36" s="34"/>
      <c r="AF36" s="34"/>
      <c r="AG36" s="34"/>
      <c r="AH36" s="34"/>
    </row>
    <row r="37" spans="2:27" s="59" customFormat="1" ht="39" customHeight="1">
      <c r="B37" s="368">
        <v>23</v>
      </c>
      <c r="C37" s="86" t="s">
        <v>45</v>
      </c>
      <c r="D37" s="313" t="s">
        <v>321</v>
      </c>
      <c r="E37" s="279"/>
      <c r="F37" s="280" t="s">
        <v>34</v>
      </c>
      <c r="G37" s="313" t="s">
        <v>39</v>
      </c>
      <c r="H37" s="367" t="s">
        <v>514</v>
      </c>
      <c r="I37" s="314" t="s">
        <v>422</v>
      </c>
      <c r="J37" s="190"/>
      <c r="K37" s="279"/>
      <c r="L37" s="285">
        <v>45443</v>
      </c>
      <c r="M37" s="279" t="s">
        <v>308</v>
      </c>
      <c r="N37" s="285">
        <v>45446</v>
      </c>
      <c r="O37" s="315" t="s">
        <v>322</v>
      </c>
      <c r="P37" s="281" t="s">
        <v>441</v>
      </c>
      <c r="Q37" s="315" t="s">
        <v>323</v>
      </c>
      <c r="R37" s="285">
        <v>45450</v>
      </c>
      <c r="S37" s="279" t="s">
        <v>308</v>
      </c>
      <c r="T37" s="285"/>
      <c r="U37" s="282"/>
      <c r="V37" s="283">
        <f>R37+4</f>
        <v>45454</v>
      </c>
      <c r="W37" s="284">
        <f>R37+7</f>
        <v>45457</v>
      </c>
      <c r="X37" s="285">
        <f>R37+8</f>
        <v>45458</v>
      </c>
      <c r="Y37" s="285">
        <f>R37+11</f>
        <v>45461</v>
      </c>
      <c r="Z37" s="285">
        <f>R37+18</f>
        <v>45468</v>
      </c>
      <c r="AA37" s="308">
        <f>R37+21</f>
        <v>45471</v>
      </c>
    </row>
    <row r="38" spans="2:34" s="59" customFormat="1" ht="39" customHeight="1">
      <c r="B38" s="369"/>
      <c r="C38" s="219" t="s">
        <v>45</v>
      </c>
      <c r="D38" s="222" t="s">
        <v>331</v>
      </c>
      <c r="E38" s="220" t="s">
        <v>305</v>
      </c>
      <c r="F38" s="221" t="s">
        <v>14</v>
      </c>
      <c r="G38" s="222" t="s">
        <v>38</v>
      </c>
      <c r="H38" s="227" t="s">
        <v>237</v>
      </c>
      <c r="I38" s="228" t="s">
        <v>445</v>
      </c>
      <c r="J38" s="223">
        <v>45443</v>
      </c>
      <c r="K38" s="224" t="s">
        <v>308</v>
      </c>
      <c r="L38" s="188">
        <v>45444</v>
      </c>
      <c r="M38" s="224" t="s">
        <v>193</v>
      </c>
      <c r="N38" s="188" t="s">
        <v>441</v>
      </c>
      <c r="O38" s="189" t="s">
        <v>326</v>
      </c>
      <c r="P38" s="188">
        <v>45447</v>
      </c>
      <c r="Q38" s="189" t="s">
        <v>189</v>
      </c>
      <c r="R38" s="188">
        <v>45450</v>
      </c>
      <c r="S38" s="224" t="s">
        <v>308</v>
      </c>
      <c r="T38" s="188">
        <v>45449</v>
      </c>
      <c r="U38" s="225" t="s">
        <v>306</v>
      </c>
      <c r="V38" s="226">
        <f>R38+4</f>
        <v>45454</v>
      </c>
      <c r="W38" s="191">
        <f>R38+7</f>
        <v>45457</v>
      </c>
      <c r="X38" s="188">
        <f>R38+8</f>
        <v>45458</v>
      </c>
      <c r="Y38" s="188">
        <f>R38+11</f>
        <v>45461</v>
      </c>
      <c r="Z38" s="188">
        <f>R38+18</f>
        <v>45468</v>
      </c>
      <c r="AA38" s="192">
        <f>R38+21</f>
        <v>45471</v>
      </c>
      <c r="AC38" s="34"/>
      <c r="AD38" s="34"/>
      <c r="AE38" s="34"/>
      <c r="AF38" s="34"/>
      <c r="AG38" s="34"/>
      <c r="AH38" s="34"/>
    </row>
    <row r="39" spans="2:34" s="59" customFormat="1" ht="39.75" customHeight="1">
      <c r="B39" s="369"/>
      <c r="C39" s="86" t="s">
        <v>45</v>
      </c>
      <c r="D39" s="91" t="s">
        <v>321</v>
      </c>
      <c r="E39" s="62"/>
      <c r="F39" s="63" t="s">
        <v>33</v>
      </c>
      <c r="G39" s="91" t="s">
        <v>40</v>
      </c>
      <c r="H39" s="62" t="s">
        <v>411</v>
      </c>
      <c r="I39" s="60" t="s">
        <v>429</v>
      </c>
      <c r="J39" s="190"/>
      <c r="K39" s="62"/>
      <c r="L39" s="58">
        <v>45445</v>
      </c>
      <c r="M39" s="62" t="s">
        <v>278</v>
      </c>
      <c r="N39" s="58">
        <v>45448</v>
      </c>
      <c r="O39" s="66" t="s">
        <v>324</v>
      </c>
      <c r="P39" s="188" t="s">
        <v>442</v>
      </c>
      <c r="Q39" s="66" t="s">
        <v>327</v>
      </c>
      <c r="R39" s="58">
        <v>45451</v>
      </c>
      <c r="S39" s="62" t="s">
        <v>193</v>
      </c>
      <c r="T39" s="87"/>
      <c r="U39" s="109"/>
      <c r="V39" s="82">
        <f>R39+3</f>
        <v>45454</v>
      </c>
      <c r="W39" s="83">
        <f>R39+6</f>
        <v>45457</v>
      </c>
      <c r="X39" s="79">
        <f>R39+7</f>
        <v>45458</v>
      </c>
      <c r="Y39" s="79">
        <f>R39+10</f>
        <v>45461</v>
      </c>
      <c r="Z39" s="79">
        <f>R39+17</f>
        <v>45468</v>
      </c>
      <c r="AA39" s="319">
        <f>R39+20</f>
        <v>45471</v>
      </c>
      <c r="AC39" s="34"/>
      <c r="AD39" s="34"/>
      <c r="AE39" s="34"/>
      <c r="AF39" s="34"/>
      <c r="AG39" s="34"/>
      <c r="AH39" s="34"/>
    </row>
    <row r="40" spans="2:34" s="59" customFormat="1" ht="39" customHeight="1" thickBot="1">
      <c r="B40" s="370"/>
      <c r="C40" s="90" t="s">
        <v>44</v>
      </c>
      <c r="D40" s="208" t="s">
        <v>328</v>
      </c>
      <c r="E40" s="318" t="s">
        <v>305</v>
      </c>
      <c r="F40" s="207" t="s">
        <v>14</v>
      </c>
      <c r="G40" s="208" t="s">
        <v>195</v>
      </c>
      <c r="H40" s="206" t="s">
        <v>84</v>
      </c>
      <c r="I40" s="244" t="s">
        <v>438</v>
      </c>
      <c r="J40" s="209">
        <v>45446</v>
      </c>
      <c r="K40" s="206" t="s">
        <v>272</v>
      </c>
      <c r="L40" s="240">
        <v>45447</v>
      </c>
      <c r="M40" s="206" t="s">
        <v>329</v>
      </c>
      <c r="N40" s="240" t="s">
        <v>444</v>
      </c>
      <c r="O40" s="160" t="s">
        <v>330</v>
      </c>
      <c r="P40" s="240">
        <v>45450</v>
      </c>
      <c r="Q40" s="160" t="s">
        <v>308</v>
      </c>
      <c r="R40" s="240">
        <v>45453</v>
      </c>
      <c r="S40" s="206" t="s">
        <v>272</v>
      </c>
      <c r="T40" s="240">
        <v>45453</v>
      </c>
      <c r="U40" s="327" t="s">
        <v>272</v>
      </c>
      <c r="V40" s="198">
        <f>R40+2</f>
        <v>45455</v>
      </c>
      <c r="W40" s="199">
        <f>R40+5</f>
        <v>45458</v>
      </c>
      <c r="X40" s="240">
        <f>R40+6</f>
        <v>45459</v>
      </c>
      <c r="Y40" s="240">
        <f>R40+9</f>
        <v>45462</v>
      </c>
      <c r="Z40" s="240">
        <f>R40+16</f>
        <v>45469</v>
      </c>
      <c r="AA40" s="243">
        <f>R40+19</f>
        <v>45472</v>
      </c>
      <c r="AC40" s="34"/>
      <c r="AD40" s="34"/>
      <c r="AE40" s="34"/>
      <c r="AF40" s="34"/>
      <c r="AG40" s="34"/>
      <c r="AH40" s="34"/>
    </row>
    <row r="41" spans="2:27" s="59" customFormat="1" ht="39" customHeight="1">
      <c r="B41" s="368">
        <v>24</v>
      </c>
      <c r="C41" s="86" t="s">
        <v>45</v>
      </c>
      <c r="D41" s="313" t="s">
        <v>321</v>
      </c>
      <c r="E41" s="279"/>
      <c r="F41" s="280" t="s">
        <v>34</v>
      </c>
      <c r="G41" s="313" t="s">
        <v>39</v>
      </c>
      <c r="H41" s="279" t="s">
        <v>459</v>
      </c>
      <c r="I41" s="314" t="s">
        <v>454</v>
      </c>
      <c r="J41" s="190"/>
      <c r="K41" s="279"/>
      <c r="L41" s="285">
        <v>45450</v>
      </c>
      <c r="M41" s="279" t="s">
        <v>308</v>
      </c>
      <c r="N41" s="285">
        <v>45453</v>
      </c>
      <c r="O41" s="315" t="s">
        <v>322</v>
      </c>
      <c r="P41" s="281" t="s">
        <v>455</v>
      </c>
      <c r="Q41" s="315" t="s">
        <v>323</v>
      </c>
      <c r="R41" s="285">
        <v>45457</v>
      </c>
      <c r="S41" s="279" t="s">
        <v>308</v>
      </c>
      <c r="T41" s="285"/>
      <c r="U41" s="282"/>
      <c r="V41" s="283">
        <f>R41+4</f>
        <v>45461</v>
      </c>
      <c r="W41" s="284">
        <f>R41+7</f>
        <v>45464</v>
      </c>
      <c r="X41" s="285">
        <f>R41+8</f>
        <v>45465</v>
      </c>
      <c r="Y41" s="285">
        <f>R41+11</f>
        <v>45468</v>
      </c>
      <c r="Z41" s="285">
        <f>R41+18</f>
        <v>45475</v>
      </c>
      <c r="AA41" s="308">
        <f>R41+21</f>
        <v>45478</v>
      </c>
    </row>
    <row r="42" spans="2:34" s="59" customFormat="1" ht="39" customHeight="1">
      <c r="B42" s="369"/>
      <c r="C42" s="219" t="s">
        <v>77</v>
      </c>
      <c r="D42" s="328" t="s">
        <v>332</v>
      </c>
      <c r="E42" s="220" t="s">
        <v>305</v>
      </c>
      <c r="F42" s="221" t="s">
        <v>14</v>
      </c>
      <c r="G42" s="222" t="s">
        <v>38</v>
      </c>
      <c r="H42" s="224" t="s">
        <v>230</v>
      </c>
      <c r="I42" s="228" t="s">
        <v>438</v>
      </c>
      <c r="J42" s="223">
        <v>45450</v>
      </c>
      <c r="K42" s="224" t="s">
        <v>308</v>
      </c>
      <c r="L42" s="188">
        <v>45451</v>
      </c>
      <c r="M42" s="224" t="s">
        <v>193</v>
      </c>
      <c r="N42" s="188" t="s">
        <v>455</v>
      </c>
      <c r="O42" s="189" t="s">
        <v>326</v>
      </c>
      <c r="P42" s="188">
        <v>45454</v>
      </c>
      <c r="Q42" s="189" t="s">
        <v>189</v>
      </c>
      <c r="R42" s="188">
        <v>45457</v>
      </c>
      <c r="S42" s="224" t="s">
        <v>308</v>
      </c>
      <c r="T42" s="188">
        <v>45456</v>
      </c>
      <c r="U42" s="225" t="s">
        <v>306</v>
      </c>
      <c r="V42" s="226">
        <f>R42+4</f>
        <v>45461</v>
      </c>
      <c r="W42" s="191">
        <f>R42+7</f>
        <v>45464</v>
      </c>
      <c r="X42" s="188">
        <f>R42+8</f>
        <v>45465</v>
      </c>
      <c r="Y42" s="188">
        <f>R42+11</f>
        <v>45468</v>
      </c>
      <c r="Z42" s="188">
        <f>R42+18</f>
        <v>45475</v>
      </c>
      <c r="AA42" s="192">
        <f>R42+21</f>
        <v>45478</v>
      </c>
      <c r="AC42" s="34"/>
      <c r="AD42" s="34"/>
      <c r="AE42" s="34"/>
      <c r="AF42" s="34"/>
      <c r="AG42" s="34"/>
      <c r="AH42" s="34"/>
    </row>
    <row r="43" spans="2:34" s="59" customFormat="1" ht="39" customHeight="1">
      <c r="B43" s="369"/>
      <c r="C43" s="86" t="s">
        <v>45</v>
      </c>
      <c r="D43" s="91" t="s">
        <v>321</v>
      </c>
      <c r="E43" s="62"/>
      <c r="F43" s="63" t="s">
        <v>33</v>
      </c>
      <c r="G43" s="91" t="s">
        <v>40</v>
      </c>
      <c r="H43" s="62" t="s">
        <v>411</v>
      </c>
      <c r="I43" s="60" t="s">
        <v>460</v>
      </c>
      <c r="J43" s="190"/>
      <c r="K43" s="62"/>
      <c r="L43" s="58">
        <v>45452</v>
      </c>
      <c r="M43" s="62" t="s">
        <v>278</v>
      </c>
      <c r="N43" s="58">
        <v>45455</v>
      </c>
      <c r="O43" s="66" t="s">
        <v>324</v>
      </c>
      <c r="P43" s="188" t="s">
        <v>456</v>
      </c>
      <c r="Q43" s="66" t="s">
        <v>327</v>
      </c>
      <c r="R43" s="58">
        <v>45458</v>
      </c>
      <c r="S43" s="62" t="s">
        <v>193</v>
      </c>
      <c r="T43" s="87"/>
      <c r="U43" s="109"/>
      <c r="V43" s="82">
        <f>R43+3</f>
        <v>45461</v>
      </c>
      <c r="W43" s="83">
        <f>R43+6</f>
        <v>45464</v>
      </c>
      <c r="X43" s="79">
        <f>R43+7</f>
        <v>45465</v>
      </c>
      <c r="Y43" s="79">
        <f>R43+10</f>
        <v>45468</v>
      </c>
      <c r="Z43" s="79">
        <f>R43+17</f>
        <v>45475</v>
      </c>
      <c r="AA43" s="319">
        <f>R43+20</f>
        <v>45478</v>
      </c>
      <c r="AC43" s="34"/>
      <c r="AD43" s="34"/>
      <c r="AE43" s="34"/>
      <c r="AF43" s="34"/>
      <c r="AG43" s="34"/>
      <c r="AH43" s="34"/>
    </row>
    <row r="44" spans="2:34" s="59" customFormat="1" ht="39" customHeight="1" thickBot="1">
      <c r="B44" s="370"/>
      <c r="C44" s="90" t="s">
        <v>44</v>
      </c>
      <c r="D44" s="208" t="s">
        <v>328</v>
      </c>
      <c r="E44" s="318" t="s">
        <v>305</v>
      </c>
      <c r="F44" s="207" t="s">
        <v>14</v>
      </c>
      <c r="G44" s="208" t="s">
        <v>195</v>
      </c>
      <c r="H44" s="206" t="s">
        <v>415</v>
      </c>
      <c r="I44" s="244" t="s">
        <v>452</v>
      </c>
      <c r="J44" s="209">
        <v>45453</v>
      </c>
      <c r="K44" s="206" t="s">
        <v>272</v>
      </c>
      <c r="L44" s="240">
        <v>45454</v>
      </c>
      <c r="M44" s="206" t="s">
        <v>329</v>
      </c>
      <c r="N44" s="240" t="s">
        <v>458</v>
      </c>
      <c r="O44" s="160" t="s">
        <v>330</v>
      </c>
      <c r="P44" s="240">
        <v>45457</v>
      </c>
      <c r="Q44" s="160" t="s">
        <v>308</v>
      </c>
      <c r="R44" s="240">
        <v>45460</v>
      </c>
      <c r="S44" s="206" t="s">
        <v>272</v>
      </c>
      <c r="T44" s="240">
        <v>45460</v>
      </c>
      <c r="U44" s="327" t="s">
        <v>272</v>
      </c>
      <c r="V44" s="198">
        <f>R44+2</f>
        <v>45462</v>
      </c>
      <c r="W44" s="199">
        <f>R44+5</f>
        <v>45465</v>
      </c>
      <c r="X44" s="240">
        <f>R44+6</f>
        <v>45466</v>
      </c>
      <c r="Y44" s="240">
        <f>R44+9</f>
        <v>45469</v>
      </c>
      <c r="Z44" s="240">
        <f>R44+16</f>
        <v>45476</v>
      </c>
      <c r="AA44" s="243">
        <f>R44+19</f>
        <v>45479</v>
      </c>
      <c r="AC44" s="34"/>
      <c r="AD44" s="34"/>
      <c r="AE44" s="34"/>
      <c r="AF44" s="34"/>
      <c r="AG44" s="34"/>
      <c r="AH44" s="34"/>
    </row>
    <row r="45" spans="2:27" s="59" customFormat="1" ht="39" customHeight="1">
      <c r="B45" s="368">
        <v>25</v>
      </c>
      <c r="C45" s="86" t="s">
        <v>45</v>
      </c>
      <c r="D45" s="313" t="s">
        <v>321</v>
      </c>
      <c r="E45" s="279"/>
      <c r="F45" s="280" t="s">
        <v>34</v>
      </c>
      <c r="G45" s="313" t="s">
        <v>39</v>
      </c>
      <c r="H45" s="279" t="s">
        <v>459</v>
      </c>
      <c r="I45" s="314" t="s">
        <v>464</v>
      </c>
      <c r="J45" s="190"/>
      <c r="K45" s="279"/>
      <c r="L45" s="285">
        <v>45457</v>
      </c>
      <c r="M45" s="279" t="s">
        <v>308</v>
      </c>
      <c r="N45" s="285">
        <v>45460</v>
      </c>
      <c r="O45" s="315" t="s">
        <v>322</v>
      </c>
      <c r="P45" s="281" t="s">
        <v>465</v>
      </c>
      <c r="Q45" s="315" t="s">
        <v>323</v>
      </c>
      <c r="R45" s="285">
        <v>45464</v>
      </c>
      <c r="S45" s="279" t="s">
        <v>308</v>
      </c>
      <c r="T45" s="285"/>
      <c r="U45" s="282"/>
      <c r="V45" s="283">
        <f>R45+4</f>
        <v>45468</v>
      </c>
      <c r="W45" s="284">
        <f>R45+7</f>
        <v>45471</v>
      </c>
      <c r="X45" s="285">
        <f>R45+8</f>
        <v>45472</v>
      </c>
      <c r="Y45" s="285">
        <f>R45+11</f>
        <v>45475</v>
      </c>
      <c r="Z45" s="285">
        <f>R45+18</f>
        <v>45482</v>
      </c>
      <c r="AA45" s="308">
        <f>R45+21</f>
        <v>45485</v>
      </c>
    </row>
    <row r="46" spans="2:34" s="59" customFormat="1" ht="39" customHeight="1">
      <c r="B46" s="369"/>
      <c r="C46" s="219" t="s">
        <v>215</v>
      </c>
      <c r="D46" s="222" t="s">
        <v>325</v>
      </c>
      <c r="E46" s="220" t="s">
        <v>305</v>
      </c>
      <c r="F46" s="221" t="s">
        <v>14</v>
      </c>
      <c r="G46" s="222" t="s">
        <v>38</v>
      </c>
      <c r="H46" s="227" t="s">
        <v>416</v>
      </c>
      <c r="I46" s="228" t="s">
        <v>469</v>
      </c>
      <c r="J46" s="223">
        <v>45457</v>
      </c>
      <c r="K46" s="224" t="s">
        <v>308</v>
      </c>
      <c r="L46" s="188">
        <v>45458</v>
      </c>
      <c r="M46" s="224" t="s">
        <v>193</v>
      </c>
      <c r="N46" s="188" t="s">
        <v>465</v>
      </c>
      <c r="O46" s="189" t="s">
        <v>326</v>
      </c>
      <c r="P46" s="188">
        <v>45461</v>
      </c>
      <c r="Q46" s="189" t="s">
        <v>189</v>
      </c>
      <c r="R46" s="188">
        <v>45464</v>
      </c>
      <c r="S46" s="224" t="s">
        <v>308</v>
      </c>
      <c r="T46" s="188">
        <v>45463</v>
      </c>
      <c r="U46" s="225" t="s">
        <v>306</v>
      </c>
      <c r="V46" s="226">
        <f>R46+4</f>
        <v>45468</v>
      </c>
      <c r="W46" s="191">
        <f>R46+7</f>
        <v>45471</v>
      </c>
      <c r="X46" s="188">
        <f>R46+8</f>
        <v>45472</v>
      </c>
      <c r="Y46" s="188">
        <f>R46+11</f>
        <v>45475</v>
      </c>
      <c r="Z46" s="188">
        <f>R46+18</f>
        <v>45482</v>
      </c>
      <c r="AA46" s="192">
        <f>R46+21</f>
        <v>45485</v>
      </c>
      <c r="AC46" s="34"/>
      <c r="AD46" s="34"/>
      <c r="AE46" s="34"/>
      <c r="AF46" s="34"/>
      <c r="AG46" s="34"/>
      <c r="AH46" s="34"/>
    </row>
    <row r="47" spans="2:34" s="59" customFormat="1" ht="39" customHeight="1">
      <c r="B47" s="369"/>
      <c r="C47" s="86" t="s">
        <v>45</v>
      </c>
      <c r="D47" s="91" t="s">
        <v>321</v>
      </c>
      <c r="E47" s="62"/>
      <c r="F47" s="63" t="s">
        <v>33</v>
      </c>
      <c r="G47" s="91" t="s">
        <v>40</v>
      </c>
      <c r="H47" s="62" t="s">
        <v>411</v>
      </c>
      <c r="I47" s="60" t="s">
        <v>470</v>
      </c>
      <c r="J47" s="190"/>
      <c r="K47" s="62"/>
      <c r="L47" s="58">
        <v>45459</v>
      </c>
      <c r="M47" s="62" t="s">
        <v>278</v>
      </c>
      <c r="N47" s="58">
        <v>45462</v>
      </c>
      <c r="O47" s="66" t="s">
        <v>324</v>
      </c>
      <c r="P47" s="188" t="s">
        <v>466</v>
      </c>
      <c r="Q47" s="66" t="s">
        <v>327</v>
      </c>
      <c r="R47" s="58">
        <v>45465</v>
      </c>
      <c r="S47" s="62" t="s">
        <v>193</v>
      </c>
      <c r="T47" s="87"/>
      <c r="U47" s="109"/>
      <c r="V47" s="82">
        <f>R47+3</f>
        <v>45468</v>
      </c>
      <c r="W47" s="83">
        <f>R47+6</f>
        <v>45471</v>
      </c>
      <c r="X47" s="79">
        <f>R47+7</f>
        <v>45472</v>
      </c>
      <c r="Y47" s="79">
        <f>R47+10</f>
        <v>45475</v>
      </c>
      <c r="Z47" s="79">
        <f>R47+17</f>
        <v>45482</v>
      </c>
      <c r="AA47" s="319">
        <f>R47+20</f>
        <v>45485</v>
      </c>
      <c r="AC47" s="34"/>
      <c r="AD47" s="34"/>
      <c r="AE47" s="34"/>
      <c r="AF47" s="34"/>
      <c r="AG47" s="34"/>
      <c r="AH47" s="34"/>
    </row>
    <row r="48" spans="2:34" s="59" customFormat="1" ht="39" customHeight="1" thickBot="1">
      <c r="B48" s="370"/>
      <c r="C48" s="90" t="s">
        <v>44</v>
      </c>
      <c r="D48" s="208" t="s">
        <v>328</v>
      </c>
      <c r="E48" s="318" t="s">
        <v>305</v>
      </c>
      <c r="F48" s="207" t="s">
        <v>14</v>
      </c>
      <c r="G48" s="208" t="s">
        <v>195</v>
      </c>
      <c r="H48" s="206" t="s">
        <v>423</v>
      </c>
      <c r="I48" s="244" t="s">
        <v>462</v>
      </c>
      <c r="J48" s="209">
        <v>45460</v>
      </c>
      <c r="K48" s="206" t="s">
        <v>272</v>
      </c>
      <c r="L48" s="240">
        <v>45461</v>
      </c>
      <c r="M48" s="206" t="s">
        <v>329</v>
      </c>
      <c r="N48" s="240" t="s">
        <v>468</v>
      </c>
      <c r="O48" s="160" t="s">
        <v>330</v>
      </c>
      <c r="P48" s="240">
        <v>45464</v>
      </c>
      <c r="Q48" s="160" t="s">
        <v>308</v>
      </c>
      <c r="R48" s="240">
        <v>45467</v>
      </c>
      <c r="S48" s="206" t="s">
        <v>272</v>
      </c>
      <c r="T48" s="240">
        <v>45467</v>
      </c>
      <c r="U48" s="327" t="s">
        <v>272</v>
      </c>
      <c r="V48" s="198">
        <f>R48+2</f>
        <v>45469</v>
      </c>
      <c r="W48" s="199">
        <f>R48+5</f>
        <v>45472</v>
      </c>
      <c r="X48" s="240">
        <f>R48+6</f>
        <v>45473</v>
      </c>
      <c r="Y48" s="240">
        <f>R48+9</f>
        <v>45476</v>
      </c>
      <c r="Z48" s="240">
        <f>R48+16</f>
        <v>45483</v>
      </c>
      <c r="AA48" s="243">
        <f>R48+19</f>
        <v>45486</v>
      </c>
      <c r="AC48" s="34"/>
      <c r="AD48" s="34"/>
      <c r="AE48" s="34"/>
      <c r="AF48" s="34"/>
      <c r="AG48" s="34"/>
      <c r="AH48" s="34"/>
    </row>
    <row r="49" spans="2:27" s="59" customFormat="1" ht="39" customHeight="1">
      <c r="B49" s="368">
        <v>26</v>
      </c>
      <c r="C49" s="86" t="s">
        <v>45</v>
      </c>
      <c r="D49" s="313" t="s">
        <v>321</v>
      </c>
      <c r="E49" s="279"/>
      <c r="F49" s="280" t="s">
        <v>34</v>
      </c>
      <c r="G49" s="313" t="s">
        <v>39</v>
      </c>
      <c r="H49" s="279" t="s">
        <v>459</v>
      </c>
      <c r="I49" s="314" t="s">
        <v>476</v>
      </c>
      <c r="J49" s="190"/>
      <c r="K49" s="279"/>
      <c r="L49" s="285">
        <v>45464</v>
      </c>
      <c r="M49" s="279" t="s">
        <v>308</v>
      </c>
      <c r="N49" s="285">
        <v>45467</v>
      </c>
      <c r="O49" s="315" t="s">
        <v>322</v>
      </c>
      <c r="P49" s="281" t="s">
        <v>477</v>
      </c>
      <c r="Q49" s="315" t="s">
        <v>323</v>
      </c>
      <c r="R49" s="285">
        <v>45471</v>
      </c>
      <c r="S49" s="279" t="s">
        <v>308</v>
      </c>
      <c r="T49" s="285"/>
      <c r="U49" s="282"/>
      <c r="V49" s="283">
        <f>R49+4</f>
        <v>45475</v>
      </c>
      <c r="W49" s="284">
        <f>R49+7</f>
        <v>45478</v>
      </c>
      <c r="X49" s="285">
        <f>R49+8</f>
        <v>45479</v>
      </c>
      <c r="Y49" s="285">
        <f>R49+11</f>
        <v>45482</v>
      </c>
      <c r="Z49" s="285">
        <f>R49+18</f>
        <v>45489</v>
      </c>
      <c r="AA49" s="308">
        <f>R49+21</f>
        <v>45492</v>
      </c>
    </row>
    <row r="50" spans="2:34" s="59" customFormat="1" ht="39" customHeight="1">
      <c r="B50" s="369"/>
      <c r="C50" s="219" t="s">
        <v>45</v>
      </c>
      <c r="D50" s="222" t="s">
        <v>331</v>
      </c>
      <c r="E50" s="220" t="s">
        <v>305</v>
      </c>
      <c r="F50" s="221" t="s">
        <v>14</v>
      </c>
      <c r="G50" s="222" t="s">
        <v>38</v>
      </c>
      <c r="H50" s="227" t="s">
        <v>237</v>
      </c>
      <c r="I50" s="228" t="s">
        <v>481</v>
      </c>
      <c r="J50" s="223">
        <v>45464</v>
      </c>
      <c r="K50" s="224" t="s">
        <v>308</v>
      </c>
      <c r="L50" s="188">
        <v>45465</v>
      </c>
      <c r="M50" s="224" t="s">
        <v>193</v>
      </c>
      <c r="N50" s="188" t="s">
        <v>477</v>
      </c>
      <c r="O50" s="189" t="s">
        <v>326</v>
      </c>
      <c r="P50" s="188">
        <v>45468</v>
      </c>
      <c r="Q50" s="189" t="s">
        <v>189</v>
      </c>
      <c r="R50" s="188">
        <v>45471</v>
      </c>
      <c r="S50" s="224" t="s">
        <v>308</v>
      </c>
      <c r="T50" s="188">
        <v>45470</v>
      </c>
      <c r="U50" s="225" t="s">
        <v>306</v>
      </c>
      <c r="V50" s="226">
        <f>R50+4</f>
        <v>45475</v>
      </c>
      <c r="W50" s="191">
        <f>R50+7</f>
        <v>45478</v>
      </c>
      <c r="X50" s="188">
        <f>R50+8</f>
        <v>45479</v>
      </c>
      <c r="Y50" s="188">
        <f>R50+11</f>
        <v>45482</v>
      </c>
      <c r="Z50" s="188">
        <f>R50+18</f>
        <v>45489</v>
      </c>
      <c r="AA50" s="192">
        <f>R50+21</f>
        <v>45492</v>
      </c>
      <c r="AC50" s="34"/>
      <c r="AD50" s="34"/>
      <c r="AE50" s="34"/>
      <c r="AF50" s="34"/>
      <c r="AG50" s="34"/>
      <c r="AH50" s="34"/>
    </row>
    <row r="51" spans="2:34" s="59" customFormat="1" ht="39" customHeight="1">
      <c r="B51" s="369"/>
      <c r="C51" s="86" t="s">
        <v>45</v>
      </c>
      <c r="D51" s="91" t="s">
        <v>321</v>
      </c>
      <c r="E51" s="62"/>
      <c r="F51" s="63" t="s">
        <v>33</v>
      </c>
      <c r="G51" s="91" t="s">
        <v>40</v>
      </c>
      <c r="H51" s="62" t="s">
        <v>411</v>
      </c>
      <c r="I51" s="60" t="s">
        <v>482</v>
      </c>
      <c r="J51" s="190"/>
      <c r="K51" s="62"/>
      <c r="L51" s="58">
        <v>45466</v>
      </c>
      <c r="M51" s="62" t="s">
        <v>278</v>
      </c>
      <c r="N51" s="58">
        <v>45469</v>
      </c>
      <c r="O51" s="66" t="s">
        <v>324</v>
      </c>
      <c r="P51" s="188" t="s">
        <v>478</v>
      </c>
      <c r="Q51" s="66" t="s">
        <v>327</v>
      </c>
      <c r="R51" s="58">
        <v>45472</v>
      </c>
      <c r="S51" s="62" t="s">
        <v>193</v>
      </c>
      <c r="T51" s="87"/>
      <c r="U51" s="109"/>
      <c r="V51" s="82">
        <f>R51+3</f>
        <v>45475</v>
      </c>
      <c r="W51" s="83">
        <f>R51+6</f>
        <v>45478</v>
      </c>
      <c r="X51" s="79">
        <f>R51+7</f>
        <v>45479</v>
      </c>
      <c r="Y51" s="79">
        <f>R51+10</f>
        <v>45482</v>
      </c>
      <c r="Z51" s="79">
        <f>R51+17</f>
        <v>45489</v>
      </c>
      <c r="AA51" s="319">
        <f>R51+20</f>
        <v>45492</v>
      </c>
      <c r="AC51" s="34"/>
      <c r="AD51" s="34"/>
      <c r="AE51" s="34"/>
      <c r="AF51" s="34"/>
      <c r="AG51" s="34"/>
      <c r="AH51" s="34"/>
    </row>
    <row r="52" spans="2:34" s="59" customFormat="1" ht="39" customHeight="1" thickBot="1">
      <c r="B52" s="370"/>
      <c r="C52" s="90" t="s">
        <v>44</v>
      </c>
      <c r="D52" s="208" t="s">
        <v>328</v>
      </c>
      <c r="E52" s="318" t="s">
        <v>305</v>
      </c>
      <c r="F52" s="207" t="s">
        <v>14</v>
      </c>
      <c r="G52" s="208" t="s">
        <v>195</v>
      </c>
      <c r="H52" s="206" t="s">
        <v>84</v>
      </c>
      <c r="I52" s="244" t="s">
        <v>474</v>
      </c>
      <c r="J52" s="209">
        <v>45467</v>
      </c>
      <c r="K52" s="206" t="s">
        <v>272</v>
      </c>
      <c r="L52" s="240">
        <v>45468</v>
      </c>
      <c r="M52" s="206" t="s">
        <v>329</v>
      </c>
      <c r="N52" s="240" t="s">
        <v>480</v>
      </c>
      <c r="O52" s="160" t="s">
        <v>330</v>
      </c>
      <c r="P52" s="240">
        <v>45471</v>
      </c>
      <c r="Q52" s="160" t="s">
        <v>308</v>
      </c>
      <c r="R52" s="240">
        <v>45474</v>
      </c>
      <c r="S52" s="206" t="s">
        <v>272</v>
      </c>
      <c r="T52" s="240">
        <v>45474</v>
      </c>
      <c r="U52" s="327" t="s">
        <v>272</v>
      </c>
      <c r="V52" s="198">
        <f>R52+2</f>
        <v>45476</v>
      </c>
      <c r="W52" s="199">
        <f>R52+5</f>
        <v>45479</v>
      </c>
      <c r="X52" s="240">
        <f>R52+6</f>
        <v>45480</v>
      </c>
      <c r="Y52" s="240">
        <f>R52+9</f>
        <v>45483</v>
      </c>
      <c r="Z52" s="240">
        <f>R52+16</f>
        <v>45490</v>
      </c>
      <c r="AA52" s="243">
        <f>R52+19</f>
        <v>45493</v>
      </c>
      <c r="AC52" s="34"/>
      <c r="AD52" s="34"/>
      <c r="AE52" s="34"/>
      <c r="AF52" s="34"/>
      <c r="AG52" s="34"/>
      <c r="AH52" s="34"/>
    </row>
    <row r="53" spans="2:27" s="59" customFormat="1" ht="39" customHeight="1">
      <c r="B53" s="368">
        <v>27</v>
      </c>
      <c r="C53" s="86" t="s">
        <v>45</v>
      </c>
      <c r="D53" s="313" t="s">
        <v>321</v>
      </c>
      <c r="E53" s="279"/>
      <c r="F53" s="280" t="s">
        <v>34</v>
      </c>
      <c r="G53" s="313" t="s">
        <v>39</v>
      </c>
      <c r="H53" s="279" t="s">
        <v>459</v>
      </c>
      <c r="I53" s="314" t="s">
        <v>486</v>
      </c>
      <c r="J53" s="190"/>
      <c r="K53" s="279"/>
      <c r="L53" s="285">
        <f aca="true" t="shared" si="0" ref="L53:L60">L49+7</f>
        <v>45471</v>
      </c>
      <c r="M53" s="279" t="s">
        <v>308</v>
      </c>
      <c r="N53" s="285">
        <f>N49+7</f>
        <v>45474</v>
      </c>
      <c r="O53" s="315" t="s">
        <v>322</v>
      </c>
      <c r="P53" s="281" t="s">
        <v>487</v>
      </c>
      <c r="Q53" s="315" t="s">
        <v>323</v>
      </c>
      <c r="R53" s="285">
        <f aca="true" t="shared" si="1" ref="R53:R60">R49+7</f>
        <v>45478</v>
      </c>
      <c r="S53" s="279" t="s">
        <v>308</v>
      </c>
      <c r="T53" s="285"/>
      <c r="U53" s="282"/>
      <c r="V53" s="283">
        <f>R53+4</f>
        <v>45482</v>
      </c>
      <c r="W53" s="284">
        <f>R53+7</f>
        <v>45485</v>
      </c>
      <c r="X53" s="285">
        <f>R53+8</f>
        <v>45486</v>
      </c>
      <c r="Y53" s="285">
        <f>R53+11</f>
        <v>45489</v>
      </c>
      <c r="Z53" s="285">
        <f>R53+18</f>
        <v>45496</v>
      </c>
      <c r="AA53" s="308">
        <f>R53+21</f>
        <v>45499</v>
      </c>
    </row>
    <row r="54" spans="2:34" s="59" customFormat="1" ht="39" customHeight="1">
      <c r="B54" s="369"/>
      <c r="C54" s="219" t="s">
        <v>77</v>
      </c>
      <c r="D54" s="328" t="s">
        <v>332</v>
      </c>
      <c r="E54" s="220" t="s">
        <v>305</v>
      </c>
      <c r="F54" s="221" t="s">
        <v>14</v>
      </c>
      <c r="G54" s="222" t="s">
        <v>38</v>
      </c>
      <c r="H54" s="224" t="s">
        <v>230</v>
      </c>
      <c r="I54" s="228" t="s">
        <v>474</v>
      </c>
      <c r="J54" s="223">
        <f>J50+7</f>
        <v>45471</v>
      </c>
      <c r="K54" s="224" t="s">
        <v>308</v>
      </c>
      <c r="L54" s="188">
        <f t="shared" si="0"/>
        <v>45472</v>
      </c>
      <c r="M54" s="224" t="s">
        <v>193</v>
      </c>
      <c r="N54" s="188" t="s">
        <v>487</v>
      </c>
      <c r="O54" s="189" t="s">
        <v>326</v>
      </c>
      <c r="P54" s="188">
        <f>P50+7</f>
        <v>45475</v>
      </c>
      <c r="Q54" s="189" t="s">
        <v>189</v>
      </c>
      <c r="R54" s="188">
        <f t="shared" si="1"/>
        <v>45478</v>
      </c>
      <c r="S54" s="224" t="s">
        <v>308</v>
      </c>
      <c r="T54" s="188">
        <f>T50+7</f>
        <v>45477</v>
      </c>
      <c r="U54" s="225" t="s">
        <v>306</v>
      </c>
      <c r="V54" s="226">
        <f>R54+4</f>
        <v>45482</v>
      </c>
      <c r="W54" s="191">
        <f>R54+7</f>
        <v>45485</v>
      </c>
      <c r="X54" s="188">
        <f>R54+8</f>
        <v>45486</v>
      </c>
      <c r="Y54" s="188">
        <f>R54+11</f>
        <v>45489</v>
      </c>
      <c r="Z54" s="188">
        <f>R54+18</f>
        <v>45496</v>
      </c>
      <c r="AA54" s="192">
        <f>R54+21</f>
        <v>45499</v>
      </c>
      <c r="AC54" s="34"/>
      <c r="AD54" s="34"/>
      <c r="AE54" s="34"/>
      <c r="AF54" s="34"/>
      <c r="AG54" s="34"/>
      <c r="AH54" s="34"/>
    </row>
    <row r="55" spans="2:34" s="59" customFormat="1" ht="39" customHeight="1">
      <c r="B55" s="369"/>
      <c r="C55" s="86" t="s">
        <v>45</v>
      </c>
      <c r="D55" s="91" t="s">
        <v>321</v>
      </c>
      <c r="E55" s="62"/>
      <c r="F55" s="63" t="s">
        <v>33</v>
      </c>
      <c r="G55" s="91" t="s">
        <v>40</v>
      </c>
      <c r="H55" s="62" t="s">
        <v>411</v>
      </c>
      <c r="I55" s="60" t="s">
        <v>491</v>
      </c>
      <c r="J55" s="190"/>
      <c r="K55" s="62"/>
      <c r="L55" s="58">
        <f t="shared" si="0"/>
        <v>45473</v>
      </c>
      <c r="M55" s="62" t="s">
        <v>278</v>
      </c>
      <c r="N55" s="58">
        <f>N51+7</f>
        <v>45476</v>
      </c>
      <c r="O55" s="66" t="s">
        <v>324</v>
      </c>
      <c r="P55" s="188" t="s">
        <v>488</v>
      </c>
      <c r="Q55" s="66" t="s">
        <v>327</v>
      </c>
      <c r="R55" s="58">
        <f t="shared" si="1"/>
        <v>45479</v>
      </c>
      <c r="S55" s="62" t="s">
        <v>193</v>
      </c>
      <c r="T55" s="87"/>
      <c r="U55" s="109"/>
      <c r="V55" s="82">
        <f>R55+3</f>
        <v>45482</v>
      </c>
      <c r="W55" s="83">
        <f>R55+6</f>
        <v>45485</v>
      </c>
      <c r="X55" s="79">
        <f>R55+7</f>
        <v>45486</v>
      </c>
      <c r="Y55" s="79">
        <f>R55+10</f>
        <v>45489</v>
      </c>
      <c r="Z55" s="79">
        <f>R55+17</f>
        <v>45496</v>
      </c>
      <c r="AA55" s="319">
        <f>R55+20</f>
        <v>45499</v>
      </c>
      <c r="AC55" s="34"/>
      <c r="AD55" s="34"/>
      <c r="AE55" s="34"/>
      <c r="AF55" s="34"/>
      <c r="AG55" s="34"/>
      <c r="AH55" s="34"/>
    </row>
    <row r="56" spans="2:34" s="59" customFormat="1" ht="39" customHeight="1" thickBot="1">
      <c r="B56" s="370"/>
      <c r="C56" s="90" t="s">
        <v>44</v>
      </c>
      <c r="D56" s="208" t="s">
        <v>328</v>
      </c>
      <c r="E56" s="318" t="s">
        <v>305</v>
      </c>
      <c r="F56" s="207" t="s">
        <v>14</v>
      </c>
      <c r="G56" s="208" t="s">
        <v>195</v>
      </c>
      <c r="H56" s="206" t="s">
        <v>415</v>
      </c>
      <c r="I56" s="244" t="s">
        <v>485</v>
      </c>
      <c r="J56" s="209">
        <f>J52+7</f>
        <v>45474</v>
      </c>
      <c r="K56" s="206" t="s">
        <v>272</v>
      </c>
      <c r="L56" s="240">
        <f t="shared" si="0"/>
        <v>45475</v>
      </c>
      <c r="M56" s="206" t="s">
        <v>329</v>
      </c>
      <c r="N56" s="240" t="s">
        <v>490</v>
      </c>
      <c r="O56" s="160" t="s">
        <v>330</v>
      </c>
      <c r="P56" s="240">
        <f>P52+7</f>
        <v>45478</v>
      </c>
      <c r="Q56" s="160" t="s">
        <v>308</v>
      </c>
      <c r="R56" s="240">
        <f t="shared" si="1"/>
        <v>45481</v>
      </c>
      <c r="S56" s="206" t="s">
        <v>272</v>
      </c>
      <c r="T56" s="240">
        <f>T52+7</f>
        <v>45481</v>
      </c>
      <c r="U56" s="327" t="s">
        <v>272</v>
      </c>
      <c r="V56" s="198">
        <f>R56+2</f>
        <v>45483</v>
      </c>
      <c r="W56" s="199">
        <f>R56+5</f>
        <v>45486</v>
      </c>
      <c r="X56" s="240">
        <f>R56+6</f>
        <v>45487</v>
      </c>
      <c r="Y56" s="240">
        <f>R56+9</f>
        <v>45490</v>
      </c>
      <c r="Z56" s="240">
        <f>R56+16</f>
        <v>45497</v>
      </c>
      <c r="AA56" s="243">
        <f>R56+19</f>
        <v>45500</v>
      </c>
      <c r="AC56" s="34"/>
      <c r="AD56" s="34"/>
      <c r="AE56" s="34"/>
      <c r="AF56" s="34"/>
      <c r="AG56" s="34"/>
      <c r="AH56" s="34"/>
    </row>
    <row r="57" spans="2:27" s="59" customFormat="1" ht="39" customHeight="1">
      <c r="B57" s="368">
        <v>28</v>
      </c>
      <c r="C57" s="86" t="s">
        <v>45</v>
      </c>
      <c r="D57" s="313" t="s">
        <v>321</v>
      </c>
      <c r="E57" s="279"/>
      <c r="F57" s="280" t="s">
        <v>34</v>
      </c>
      <c r="G57" s="313" t="s">
        <v>39</v>
      </c>
      <c r="H57" s="279" t="s">
        <v>459</v>
      </c>
      <c r="I57" s="314" t="s">
        <v>506</v>
      </c>
      <c r="J57" s="190"/>
      <c r="K57" s="279"/>
      <c r="L57" s="285">
        <f t="shared" si="0"/>
        <v>45478</v>
      </c>
      <c r="M57" s="279" t="s">
        <v>308</v>
      </c>
      <c r="N57" s="285">
        <f>N53+7</f>
        <v>45481</v>
      </c>
      <c r="O57" s="315" t="s">
        <v>322</v>
      </c>
      <c r="P57" s="281" t="s">
        <v>507</v>
      </c>
      <c r="Q57" s="315" t="s">
        <v>323</v>
      </c>
      <c r="R57" s="285">
        <f t="shared" si="1"/>
        <v>45485</v>
      </c>
      <c r="S57" s="279" t="s">
        <v>308</v>
      </c>
      <c r="T57" s="285"/>
      <c r="U57" s="282"/>
      <c r="V57" s="283">
        <f>R57+4</f>
        <v>45489</v>
      </c>
      <c r="W57" s="284">
        <f>R57+7</f>
        <v>45492</v>
      </c>
      <c r="X57" s="285">
        <f>R57+8</f>
        <v>45493</v>
      </c>
      <c r="Y57" s="285">
        <f>R57+11</f>
        <v>45496</v>
      </c>
      <c r="Z57" s="285">
        <f>R57+18</f>
        <v>45503</v>
      </c>
      <c r="AA57" s="308">
        <f>R57+21</f>
        <v>45506</v>
      </c>
    </row>
    <row r="58" spans="2:34" s="59" customFormat="1" ht="39" customHeight="1">
      <c r="B58" s="369"/>
      <c r="C58" s="219" t="s">
        <v>215</v>
      </c>
      <c r="D58" s="222" t="s">
        <v>325</v>
      </c>
      <c r="E58" s="220" t="s">
        <v>305</v>
      </c>
      <c r="F58" s="221" t="s">
        <v>14</v>
      </c>
      <c r="G58" s="222" t="s">
        <v>38</v>
      </c>
      <c r="H58" s="227" t="s">
        <v>416</v>
      </c>
      <c r="I58" s="228" t="s">
        <v>511</v>
      </c>
      <c r="J58" s="223">
        <f>J54+7</f>
        <v>45478</v>
      </c>
      <c r="K58" s="224" t="s">
        <v>308</v>
      </c>
      <c r="L58" s="188">
        <f t="shared" si="0"/>
        <v>45479</v>
      </c>
      <c r="M58" s="224" t="s">
        <v>193</v>
      </c>
      <c r="N58" s="188" t="s">
        <v>507</v>
      </c>
      <c r="O58" s="189" t="s">
        <v>326</v>
      </c>
      <c r="P58" s="188">
        <f>P54+7</f>
        <v>45482</v>
      </c>
      <c r="Q58" s="189" t="s">
        <v>189</v>
      </c>
      <c r="R58" s="188">
        <f t="shared" si="1"/>
        <v>45485</v>
      </c>
      <c r="S58" s="224" t="s">
        <v>308</v>
      </c>
      <c r="T58" s="188">
        <f>T54+7</f>
        <v>45484</v>
      </c>
      <c r="U58" s="225" t="s">
        <v>306</v>
      </c>
      <c r="V58" s="226">
        <f>R58+4</f>
        <v>45489</v>
      </c>
      <c r="W58" s="191">
        <f>R58+7</f>
        <v>45492</v>
      </c>
      <c r="X58" s="188">
        <f>R58+8</f>
        <v>45493</v>
      </c>
      <c r="Y58" s="188">
        <f>R58+11</f>
        <v>45496</v>
      </c>
      <c r="Z58" s="188">
        <f>R58+18</f>
        <v>45503</v>
      </c>
      <c r="AA58" s="192">
        <f>R58+21</f>
        <v>45506</v>
      </c>
      <c r="AC58" s="34"/>
      <c r="AD58" s="34"/>
      <c r="AE58" s="34"/>
      <c r="AF58" s="34"/>
      <c r="AG58" s="34"/>
      <c r="AH58" s="34"/>
    </row>
    <row r="59" spans="2:34" s="59" customFormat="1" ht="39" customHeight="1">
      <c r="B59" s="369"/>
      <c r="C59" s="86" t="s">
        <v>45</v>
      </c>
      <c r="D59" s="91" t="s">
        <v>321</v>
      </c>
      <c r="E59" s="62"/>
      <c r="F59" s="63" t="s">
        <v>33</v>
      </c>
      <c r="G59" s="91" t="s">
        <v>40</v>
      </c>
      <c r="H59" s="62" t="s">
        <v>411</v>
      </c>
      <c r="I59" s="60" t="s">
        <v>512</v>
      </c>
      <c r="J59" s="190"/>
      <c r="K59" s="62"/>
      <c r="L59" s="58">
        <f t="shared" si="0"/>
        <v>45480</v>
      </c>
      <c r="M59" s="62" t="s">
        <v>278</v>
      </c>
      <c r="N59" s="58">
        <f>N55+7</f>
        <v>45483</v>
      </c>
      <c r="O59" s="66" t="s">
        <v>324</v>
      </c>
      <c r="P59" s="188" t="s">
        <v>508</v>
      </c>
      <c r="Q59" s="66" t="s">
        <v>327</v>
      </c>
      <c r="R59" s="58">
        <f t="shared" si="1"/>
        <v>45486</v>
      </c>
      <c r="S59" s="62" t="s">
        <v>193</v>
      </c>
      <c r="T59" s="87"/>
      <c r="U59" s="109"/>
      <c r="V59" s="82">
        <f>R59+3</f>
        <v>45489</v>
      </c>
      <c r="W59" s="83">
        <f>R59+6</f>
        <v>45492</v>
      </c>
      <c r="X59" s="79">
        <f>R59+7</f>
        <v>45493</v>
      </c>
      <c r="Y59" s="79">
        <f>R59+10</f>
        <v>45496</v>
      </c>
      <c r="Z59" s="79">
        <f>R59+17</f>
        <v>45503</v>
      </c>
      <c r="AA59" s="319">
        <f>R59+20</f>
        <v>45506</v>
      </c>
      <c r="AC59" s="34"/>
      <c r="AD59" s="34"/>
      <c r="AE59" s="34"/>
      <c r="AF59" s="34"/>
      <c r="AG59" s="34"/>
      <c r="AH59" s="34"/>
    </row>
    <row r="60" spans="2:34" s="59" customFormat="1" ht="39" customHeight="1" thickBot="1">
      <c r="B60" s="370"/>
      <c r="C60" s="90" t="s">
        <v>44</v>
      </c>
      <c r="D60" s="208" t="s">
        <v>328</v>
      </c>
      <c r="E60" s="318" t="s">
        <v>305</v>
      </c>
      <c r="F60" s="207" t="s">
        <v>14</v>
      </c>
      <c r="G60" s="208" t="s">
        <v>195</v>
      </c>
      <c r="H60" s="206" t="s">
        <v>423</v>
      </c>
      <c r="I60" s="244" t="s">
        <v>504</v>
      </c>
      <c r="J60" s="209">
        <f>J56+7</f>
        <v>45481</v>
      </c>
      <c r="K60" s="206" t="s">
        <v>272</v>
      </c>
      <c r="L60" s="240">
        <f t="shared" si="0"/>
        <v>45482</v>
      </c>
      <c r="M60" s="206" t="s">
        <v>329</v>
      </c>
      <c r="N60" s="240" t="s">
        <v>510</v>
      </c>
      <c r="O60" s="160" t="s">
        <v>330</v>
      </c>
      <c r="P60" s="240">
        <f>P56+7</f>
        <v>45485</v>
      </c>
      <c r="Q60" s="160" t="s">
        <v>308</v>
      </c>
      <c r="R60" s="240">
        <f t="shared" si="1"/>
        <v>45488</v>
      </c>
      <c r="S60" s="206" t="s">
        <v>272</v>
      </c>
      <c r="T60" s="240">
        <f>T56+7</f>
        <v>45488</v>
      </c>
      <c r="U60" s="327" t="s">
        <v>272</v>
      </c>
      <c r="V60" s="198">
        <f>R60+2</f>
        <v>45490</v>
      </c>
      <c r="W60" s="199">
        <f>R60+5</f>
        <v>45493</v>
      </c>
      <c r="X60" s="240">
        <f>R60+6</f>
        <v>45494</v>
      </c>
      <c r="Y60" s="240">
        <f>R60+9</f>
        <v>45497</v>
      </c>
      <c r="Z60" s="240">
        <f>R60+16</f>
        <v>45504</v>
      </c>
      <c r="AA60" s="243">
        <f>R60+19</f>
        <v>45507</v>
      </c>
      <c r="AC60" s="34"/>
      <c r="AD60" s="34"/>
      <c r="AE60" s="34"/>
      <c r="AF60" s="34"/>
      <c r="AG60" s="34"/>
      <c r="AH60" s="34"/>
    </row>
    <row r="61" spans="2:34" s="59" customFormat="1" ht="40.5" customHeight="1">
      <c r="B61" s="349"/>
      <c r="C61" s="350"/>
      <c r="D61" s="99"/>
      <c r="E61" s="187"/>
      <c r="F61" s="161"/>
      <c r="G61" s="161"/>
      <c r="H61" s="161"/>
      <c r="I61" s="98"/>
      <c r="J61" s="99"/>
      <c r="K61" s="99"/>
      <c r="L61" s="1"/>
      <c r="M61" s="1"/>
      <c r="N61" s="1"/>
      <c r="O61" s="1"/>
      <c r="P61" s="1"/>
      <c r="Q61" s="1"/>
      <c r="R61" s="1"/>
      <c r="S61" s="1"/>
      <c r="T61" s="71"/>
      <c r="U61" s="162"/>
      <c r="V61" s="162"/>
      <c r="W61" s="71"/>
      <c r="X61" s="71"/>
      <c r="AC61" s="34"/>
      <c r="AD61" s="34"/>
      <c r="AE61" s="34"/>
      <c r="AF61" s="34"/>
      <c r="AG61" s="34"/>
      <c r="AH61" s="34"/>
    </row>
    <row r="62" spans="2:24" s="34" customFormat="1" ht="54.75">
      <c r="B62" s="31" t="s">
        <v>282</v>
      </c>
      <c r="C62" s="31"/>
      <c r="D62" s="32"/>
      <c r="E62" s="32"/>
      <c r="F62" s="32"/>
      <c r="G62" s="33"/>
      <c r="I62" s="97" t="s">
        <v>23</v>
      </c>
      <c r="J62" s="97" t="s">
        <v>47</v>
      </c>
      <c r="K62" s="97" t="s">
        <v>243</v>
      </c>
      <c r="L62" s="97" t="s">
        <v>48</v>
      </c>
      <c r="M62" s="97" t="s">
        <v>242</v>
      </c>
      <c r="N62" s="97" t="s">
        <v>64</v>
      </c>
      <c r="P62" s="343"/>
      <c r="U62" s="344"/>
      <c r="V62" s="41" t="s">
        <v>405</v>
      </c>
      <c r="W62" s="41"/>
      <c r="X62" s="41"/>
    </row>
    <row r="63" spans="2:22" s="34" customFormat="1" ht="27.75">
      <c r="B63" s="380" t="s">
        <v>72</v>
      </c>
      <c r="C63" s="67" t="s">
        <v>333</v>
      </c>
      <c r="D63" s="68"/>
      <c r="E63" s="68"/>
      <c r="F63" s="103"/>
      <c r="G63" s="85"/>
      <c r="I63" s="465" t="s">
        <v>39</v>
      </c>
      <c r="J63" s="120" t="s">
        <v>72</v>
      </c>
      <c r="K63" s="120" t="s">
        <v>49</v>
      </c>
      <c r="L63" s="341" t="s">
        <v>400</v>
      </c>
      <c r="M63" s="341" t="s">
        <v>398</v>
      </c>
      <c r="N63" s="341" t="s">
        <v>399</v>
      </c>
      <c r="U63" s="344"/>
      <c r="V63" s="41" t="s">
        <v>406</v>
      </c>
    </row>
    <row r="64" spans="2:22" s="34" customFormat="1" ht="27.75">
      <c r="B64" s="381"/>
      <c r="C64" s="67" t="s">
        <v>186</v>
      </c>
      <c r="D64" s="68"/>
      <c r="E64" s="68"/>
      <c r="F64" s="103"/>
      <c r="G64" s="85"/>
      <c r="I64" s="465"/>
      <c r="J64" s="120" t="s">
        <v>73</v>
      </c>
      <c r="K64" s="120" t="s">
        <v>56</v>
      </c>
      <c r="L64" s="341" t="s">
        <v>402</v>
      </c>
      <c r="M64" s="342" t="s">
        <v>57</v>
      </c>
      <c r="N64" s="342" t="s">
        <v>57</v>
      </c>
      <c r="O64" s="345"/>
      <c r="U64" s="344"/>
      <c r="V64" s="340" t="s">
        <v>407</v>
      </c>
    </row>
    <row r="65" spans="2:24" s="34" customFormat="1" ht="32.25">
      <c r="B65" s="381"/>
      <c r="C65" s="348" t="s">
        <v>409</v>
      </c>
      <c r="D65" s="68"/>
      <c r="E65" s="68"/>
      <c r="F65" s="103"/>
      <c r="G65" s="85"/>
      <c r="I65" s="465" t="s">
        <v>38</v>
      </c>
      <c r="J65" s="120" t="s">
        <v>72</v>
      </c>
      <c r="K65" s="120" t="s">
        <v>50</v>
      </c>
      <c r="L65" s="341" t="s">
        <v>396</v>
      </c>
      <c r="M65" s="341" t="s">
        <v>398</v>
      </c>
      <c r="N65" s="341" t="s">
        <v>399</v>
      </c>
      <c r="U65" s="344"/>
      <c r="V65" s="41" t="s">
        <v>408</v>
      </c>
      <c r="W65" s="41"/>
      <c r="X65" s="41"/>
    </row>
    <row r="66" spans="2:24" s="34" customFormat="1" ht="27.75">
      <c r="B66" s="381"/>
      <c r="C66" s="67" t="s">
        <v>334</v>
      </c>
      <c r="D66" s="68"/>
      <c r="E66" s="68"/>
      <c r="F66" s="103"/>
      <c r="G66" s="85"/>
      <c r="I66" s="465"/>
      <c r="J66" s="120" t="s">
        <v>73</v>
      </c>
      <c r="K66" s="120" t="s">
        <v>58</v>
      </c>
      <c r="L66" s="341" t="s">
        <v>401</v>
      </c>
      <c r="M66" s="342" t="s">
        <v>70</v>
      </c>
      <c r="N66" s="342" t="s">
        <v>70</v>
      </c>
      <c r="U66" s="344"/>
      <c r="W66" s="41"/>
      <c r="X66" s="41"/>
    </row>
    <row r="67" spans="2:21" s="34" customFormat="1" ht="27.75">
      <c r="B67" s="380" t="s">
        <v>73</v>
      </c>
      <c r="C67" s="67" t="s">
        <v>187</v>
      </c>
      <c r="D67" s="68"/>
      <c r="E67" s="68"/>
      <c r="F67" s="103"/>
      <c r="G67" s="85"/>
      <c r="I67" s="465" t="s">
        <v>40</v>
      </c>
      <c r="J67" s="120" t="s">
        <v>72</v>
      </c>
      <c r="K67" s="120" t="s">
        <v>51</v>
      </c>
      <c r="L67" s="341" t="s">
        <v>397</v>
      </c>
      <c r="M67" s="342" t="s">
        <v>71</v>
      </c>
      <c r="N67" s="342" t="s">
        <v>71</v>
      </c>
      <c r="U67" s="344"/>
    </row>
    <row r="68" spans="2:21" s="34" customFormat="1" ht="27.75">
      <c r="B68" s="381"/>
      <c r="C68" s="67" t="s">
        <v>335</v>
      </c>
      <c r="D68" s="68"/>
      <c r="E68" s="68"/>
      <c r="F68" s="103"/>
      <c r="G68" s="85"/>
      <c r="I68" s="465"/>
      <c r="J68" s="120" t="s">
        <v>73</v>
      </c>
      <c r="K68" s="120" t="s">
        <v>54</v>
      </c>
      <c r="L68" s="341" t="s">
        <v>397</v>
      </c>
      <c r="M68" s="342" t="s">
        <v>71</v>
      </c>
      <c r="N68" s="342" t="s">
        <v>71</v>
      </c>
      <c r="U68" s="344"/>
    </row>
    <row r="69" spans="2:22" s="34" customFormat="1" ht="32.25">
      <c r="B69" s="382"/>
      <c r="C69" s="67" t="s">
        <v>410</v>
      </c>
      <c r="D69" s="103"/>
      <c r="E69" s="103"/>
      <c r="F69" s="103"/>
      <c r="G69" s="346"/>
      <c r="I69" s="465" t="s">
        <v>195</v>
      </c>
      <c r="J69" s="120" t="s">
        <v>72</v>
      </c>
      <c r="K69" s="120" t="s">
        <v>55</v>
      </c>
      <c r="L69" s="341" t="s">
        <v>395</v>
      </c>
      <c r="M69" s="342" t="s">
        <v>394</v>
      </c>
      <c r="N69" s="342" t="s">
        <v>394</v>
      </c>
      <c r="U69" s="344"/>
      <c r="V69" s="347"/>
    </row>
    <row r="70" spans="9:22" s="34" customFormat="1" ht="27">
      <c r="I70" s="465"/>
      <c r="J70" s="120" t="s">
        <v>73</v>
      </c>
      <c r="K70" s="120" t="s">
        <v>53</v>
      </c>
      <c r="L70" s="341" t="s">
        <v>395</v>
      </c>
      <c r="M70" s="342" t="s">
        <v>75</v>
      </c>
      <c r="N70" s="342" t="s">
        <v>75</v>
      </c>
      <c r="V70" s="347"/>
    </row>
    <row r="71" spans="2:9" s="34" customFormat="1" ht="27">
      <c r="B71" s="237" t="s">
        <v>286</v>
      </c>
      <c r="C71" s="238"/>
      <c r="D71" s="239"/>
      <c r="E71" s="237" t="s">
        <v>287</v>
      </c>
      <c r="F71" s="32"/>
      <c r="G71" s="33"/>
      <c r="I71" s="41" t="s">
        <v>392</v>
      </c>
    </row>
    <row r="72" spans="2:23" s="34" customFormat="1" ht="27.75">
      <c r="B72" s="67" t="s">
        <v>336</v>
      </c>
      <c r="C72" s="236"/>
      <c r="D72" s="85"/>
      <c r="E72" s="67" t="s">
        <v>313</v>
      </c>
      <c r="F72" s="68"/>
      <c r="G72" s="85"/>
      <c r="I72" s="41" t="s">
        <v>393</v>
      </c>
      <c r="U72" s="344"/>
      <c r="W72" s="41"/>
    </row>
    <row r="73" spans="2:23" s="34" customFormat="1" ht="27">
      <c r="B73" s="67" t="s">
        <v>337</v>
      </c>
      <c r="C73" s="68"/>
      <c r="D73" s="85"/>
      <c r="W73" s="347"/>
    </row>
    <row r="74" s="34" customFormat="1" ht="27">
      <c r="B74" s="41" t="s">
        <v>293</v>
      </c>
    </row>
  </sheetData>
  <sheetProtection/>
  <mergeCells count="44">
    <mergeCell ref="B57:B60"/>
    <mergeCell ref="B49:B52"/>
    <mergeCell ref="B33:B36"/>
    <mergeCell ref="B29:B32"/>
    <mergeCell ref="B67:B69"/>
    <mergeCell ref="B63:B66"/>
    <mergeCell ref="B37:B40"/>
    <mergeCell ref="B41:B44"/>
    <mergeCell ref="B45:B48"/>
    <mergeCell ref="B53:B56"/>
    <mergeCell ref="B22:B28"/>
    <mergeCell ref="D22:F24"/>
    <mergeCell ref="H22:H28"/>
    <mergeCell ref="E25:E28"/>
    <mergeCell ref="G22:G28"/>
    <mergeCell ref="D25:D28"/>
    <mergeCell ref="X22:X27"/>
    <mergeCell ref="L22:M26"/>
    <mergeCell ref="P22:Q26"/>
    <mergeCell ref="P28:Q28"/>
    <mergeCell ref="J28:K28"/>
    <mergeCell ref="I69:I70"/>
    <mergeCell ref="I67:I68"/>
    <mergeCell ref="I65:I66"/>
    <mergeCell ref="I63:I64"/>
    <mergeCell ref="I22:I28"/>
    <mergeCell ref="T28:U28"/>
    <mergeCell ref="R22:S26"/>
    <mergeCell ref="L28:M28"/>
    <mergeCell ref="C22:C28"/>
    <mergeCell ref="N28:O28"/>
    <mergeCell ref="N22:O26"/>
    <mergeCell ref="J22:K26"/>
    <mergeCell ref="F25:F28"/>
    <mergeCell ref="B20:U21"/>
    <mergeCell ref="T22:U26"/>
    <mergeCell ref="W20:AA21"/>
    <mergeCell ref="W22:W27"/>
    <mergeCell ref="V20:V21"/>
    <mergeCell ref="W28:AA28"/>
    <mergeCell ref="AA22:AA27"/>
    <mergeCell ref="Y22:Y27"/>
    <mergeCell ref="Z22:Z27"/>
    <mergeCell ref="R28:S28"/>
  </mergeCells>
  <printOptions horizontalCentered="1" verticalCentered="1"/>
  <pageMargins left="0.1968503937007874" right="0.1968503937007874" top="0.3937007874015748" bottom="0.15748031496062992" header="0" footer="0"/>
  <pageSetup fitToHeight="1" fitToWidth="1" horizontalDpi="600" verticalDpi="600" orientation="landscape" paperSize="9" scale="1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4"/>
  <sheetViews>
    <sheetView showGridLines="0" view="pageBreakPreview" zoomScale="30" zoomScaleNormal="25" zoomScaleSheetLayoutView="30" zoomScalePageLayoutView="0" workbookViewId="0" topLeftCell="A22">
      <selection activeCell="G36" sqref="G36"/>
    </sheetView>
  </sheetViews>
  <sheetFormatPr defaultColWidth="9.00390625" defaultRowHeight="13.5" customHeight="1"/>
  <cols>
    <col min="1" max="1" width="2.375" style="1" customWidth="1"/>
    <col min="2" max="2" width="13.00390625" style="1" customWidth="1"/>
    <col min="3" max="3" width="22.375" style="1" bestFit="1" customWidth="1"/>
    <col min="4" max="4" width="14.75390625" style="1" customWidth="1"/>
    <col min="5" max="5" width="26.625" style="1" bestFit="1" customWidth="1"/>
    <col min="6" max="6" width="23.125" style="1" customWidth="1"/>
    <col min="7" max="7" width="19.875" style="1" customWidth="1"/>
    <col min="8" max="8" width="52.00390625" style="1" customWidth="1"/>
    <col min="9" max="9" width="24.125" style="1" customWidth="1"/>
    <col min="10" max="10" width="20.875" style="1" customWidth="1"/>
    <col min="11" max="11" width="14.375" style="1" customWidth="1"/>
    <col min="12" max="12" width="20.875" style="1" customWidth="1"/>
    <col min="13" max="13" width="17.25390625" style="1" customWidth="1"/>
    <col min="14" max="14" width="26.625" style="1" customWidth="1"/>
    <col min="15" max="15" width="12.75390625" style="1" customWidth="1"/>
    <col min="16" max="16" width="26.625" style="1" customWidth="1"/>
    <col min="17" max="17" width="12.75390625" style="1" customWidth="1"/>
    <col min="18" max="18" width="26.625" style="1" customWidth="1"/>
    <col min="19" max="19" width="8.25390625" style="1" customWidth="1"/>
    <col min="20" max="20" width="20.875" style="1" customWidth="1"/>
    <col min="21" max="21" width="9.50390625" style="1" customWidth="1"/>
    <col min="22" max="22" width="20.875" style="1" customWidth="1"/>
    <col min="23" max="23" width="9.00390625" style="1" customWidth="1"/>
    <col min="24" max="24" width="45.625" style="1" customWidth="1"/>
    <col min="25" max="25" width="58.50390625" style="1" bestFit="1" customWidth="1"/>
    <col min="26" max="26" width="49.375" style="1" bestFit="1" customWidth="1"/>
    <col min="27" max="27" width="42.00390625" style="1" bestFit="1" customWidth="1"/>
    <col min="28" max="28" width="44.50390625" style="1" customWidth="1"/>
    <col min="29" max="29" width="37.125" style="1" bestFit="1" customWidth="1"/>
    <col min="30" max="16384" width="9.00390625" style="1" customWidth="1"/>
  </cols>
  <sheetData>
    <row r="1" spans="27:29" ht="18" customHeight="1">
      <c r="AA1" s="2"/>
      <c r="AB1" s="2"/>
      <c r="AC1" s="3"/>
    </row>
    <row r="2" spans="27:29" ht="18" customHeight="1">
      <c r="AA2" s="2"/>
      <c r="AB2" s="2"/>
      <c r="AC2" s="2"/>
    </row>
    <row r="3" spans="24:29" ht="25.5" customHeight="1">
      <c r="X3" s="5"/>
      <c r="Y3" s="6"/>
      <c r="Z3" s="6"/>
      <c r="AA3" s="7"/>
      <c r="AB3" s="7"/>
      <c r="AC3" s="11"/>
    </row>
    <row r="4" spans="24:29" ht="36.75" customHeight="1">
      <c r="X4" s="6"/>
      <c r="Y4" s="6"/>
      <c r="Z4" s="6"/>
      <c r="AA4" s="7"/>
      <c r="AB4" s="7"/>
      <c r="AC4" s="253">
        <f>'関東'!AA4</f>
        <v>45432</v>
      </c>
    </row>
    <row r="5" spans="20:29" ht="18" customHeight="1">
      <c r="T5" s="8"/>
      <c r="U5" s="9"/>
      <c r="V5" s="9"/>
      <c r="W5" s="9"/>
      <c r="X5" s="8"/>
      <c r="Y5" s="9"/>
      <c r="Z5" s="9"/>
      <c r="AA5" s="10"/>
      <c r="AB5" s="10"/>
      <c r="AC5" s="11"/>
    </row>
    <row r="6" spans="20:29" ht="50.25" customHeight="1">
      <c r="T6" s="12"/>
      <c r="U6" s="12"/>
      <c r="V6" s="12"/>
      <c r="W6" s="12"/>
      <c r="X6" s="13"/>
      <c r="Y6" s="14"/>
      <c r="Z6" s="14"/>
      <c r="AA6" s="10"/>
      <c r="AB6" s="10"/>
      <c r="AC6" s="165" t="str">
        <f>'関東'!AA6</f>
        <v>海華シッピングジャパン株式会社</v>
      </c>
    </row>
    <row r="7" spans="13:29" ht="20.25" customHeight="1">
      <c r="M7" s="15"/>
      <c r="N7" s="15"/>
      <c r="O7" s="15"/>
      <c r="P7" s="15"/>
      <c r="Q7" s="15"/>
      <c r="R7" s="15"/>
      <c r="S7" s="15"/>
      <c r="T7" s="13"/>
      <c r="U7" s="14"/>
      <c r="V7" s="14"/>
      <c r="W7" s="14"/>
      <c r="X7" s="13"/>
      <c r="Y7" s="14"/>
      <c r="Z7" s="14"/>
      <c r="AA7" s="10"/>
      <c r="AB7" s="10"/>
      <c r="AC7" s="10"/>
    </row>
    <row r="8" spans="20:29" ht="32.25" customHeight="1">
      <c r="T8" s="13"/>
      <c r="U8" s="13"/>
      <c r="V8" s="13"/>
      <c r="W8" s="13"/>
      <c r="X8" s="13"/>
      <c r="Y8" s="13"/>
      <c r="Z8" s="9"/>
      <c r="AA8" s="10"/>
      <c r="AB8" s="10"/>
      <c r="AC8" s="167"/>
    </row>
    <row r="9" spans="8:28" ht="42.75" customHeight="1">
      <c r="H9" s="16"/>
      <c r="I9" s="16" t="s">
        <v>251</v>
      </c>
      <c r="J9" s="16"/>
      <c r="K9" s="16"/>
      <c r="L9" s="16"/>
      <c r="M9" s="16"/>
      <c r="N9" s="16"/>
      <c r="O9" s="16"/>
      <c r="P9" s="16"/>
      <c r="Q9" s="16"/>
      <c r="R9" s="16"/>
      <c r="S9" s="17"/>
      <c r="X9" s="18"/>
      <c r="Y9" s="19"/>
      <c r="Z9" s="19"/>
      <c r="AB9" s="20"/>
    </row>
    <row r="10" spans="8:29" ht="33" customHeight="1">
      <c r="H10" s="16"/>
      <c r="I10" s="16" t="s">
        <v>252</v>
      </c>
      <c r="J10" s="16"/>
      <c r="K10" s="16"/>
      <c r="L10" s="16"/>
      <c r="M10" s="16"/>
      <c r="N10" s="16"/>
      <c r="O10" s="16"/>
      <c r="P10" s="16"/>
      <c r="Q10" s="16"/>
      <c r="R10" s="16"/>
      <c r="S10" s="17"/>
      <c r="X10" s="19"/>
      <c r="Y10" s="19"/>
      <c r="Z10" s="19"/>
      <c r="AA10" s="20"/>
      <c r="AB10" s="20"/>
      <c r="AC10" s="20"/>
    </row>
    <row r="11" spans="8:29" ht="28.5" customHeight="1"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21"/>
      <c r="U11" s="9"/>
      <c r="V11" s="9"/>
      <c r="W11" s="9"/>
      <c r="X11" s="21"/>
      <c r="Y11" s="9"/>
      <c r="Z11" s="9"/>
      <c r="AB11" s="10"/>
      <c r="AC11" s="22"/>
    </row>
    <row r="12" spans="8:29" ht="18" customHeight="1"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14" t="s">
        <v>0</v>
      </c>
      <c r="U12" s="9"/>
      <c r="V12" s="9"/>
      <c r="W12" s="9"/>
      <c r="X12" s="14"/>
      <c r="Y12" s="9"/>
      <c r="Z12" s="9"/>
      <c r="AA12" s="10"/>
      <c r="AB12" s="10"/>
      <c r="AC12" s="10"/>
    </row>
    <row r="13" spans="4:29" ht="30.75" customHeight="1">
      <c r="D13" s="1" t="s">
        <v>0</v>
      </c>
      <c r="F13" s="23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X13" s="13"/>
      <c r="Y13" s="14"/>
      <c r="Z13" s="311"/>
      <c r="AA13" s="311"/>
      <c r="AB13" s="311"/>
      <c r="AC13" s="311"/>
    </row>
    <row r="14" spans="2:29" s="42" customFormat="1" ht="30.75" customHeight="1">
      <c r="B14" s="272"/>
      <c r="C14" s="272"/>
      <c r="D14" s="272"/>
      <c r="E14" s="272"/>
      <c r="F14" s="272" t="s">
        <v>253</v>
      </c>
      <c r="G14" s="273"/>
      <c r="H14" s="273"/>
      <c r="I14" s="274"/>
      <c r="J14" s="275"/>
      <c r="K14" s="276" t="s">
        <v>254</v>
      </c>
      <c r="L14" s="45"/>
      <c r="M14" s="45"/>
      <c r="N14" s="45"/>
      <c r="O14" s="45"/>
      <c r="P14" s="45"/>
      <c r="Q14" s="45"/>
      <c r="R14" s="45"/>
      <c r="S14" s="45"/>
      <c r="T14" s="44"/>
      <c r="X14" s="44"/>
      <c r="Z14" s="311"/>
      <c r="AA14" s="311"/>
      <c r="AB14" s="311"/>
      <c r="AC14" s="311"/>
    </row>
    <row r="15" spans="2:29" s="42" customFormat="1" ht="30.75" customHeight="1">
      <c r="B15" s="272"/>
      <c r="C15" s="272"/>
      <c r="D15" s="272"/>
      <c r="E15" s="272"/>
      <c r="F15" s="272" t="s">
        <v>247</v>
      </c>
      <c r="G15" s="276"/>
      <c r="H15" s="276"/>
      <c r="I15" s="274"/>
      <c r="J15" s="275"/>
      <c r="K15" s="272" t="s">
        <v>238</v>
      </c>
      <c r="L15" s="45"/>
      <c r="M15" s="45"/>
      <c r="N15" s="45"/>
      <c r="O15" s="45"/>
      <c r="P15" s="45"/>
      <c r="Q15" s="45"/>
      <c r="R15" s="45"/>
      <c r="S15" s="45"/>
      <c r="X15" s="45"/>
      <c r="Y15" s="45"/>
      <c r="Z15" s="45"/>
      <c r="AA15" s="113"/>
      <c r="AB15" s="113"/>
      <c r="AC15" s="166"/>
    </row>
    <row r="16" spans="2:29" s="42" customFormat="1" ht="42" customHeight="1">
      <c r="B16" s="272"/>
      <c r="C16" s="272"/>
      <c r="D16" s="272"/>
      <c r="E16" s="272"/>
      <c r="F16" s="272" t="s">
        <v>248</v>
      </c>
      <c r="G16" s="273"/>
      <c r="H16" s="277"/>
      <c r="I16" s="273"/>
      <c r="J16" s="273"/>
      <c r="K16" s="272" t="s">
        <v>239</v>
      </c>
      <c r="L16" s="45"/>
      <c r="M16" s="45"/>
      <c r="N16" s="45"/>
      <c r="O16" s="45"/>
      <c r="P16" s="45"/>
      <c r="Q16" s="45"/>
      <c r="R16" s="45"/>
      <c r="S16" s="45"/>
      <c r="X16" s="44"/>
      <c r="Y16" s="45"/>
      <c r="Z16" s="45"/>
      <c r="AA16" s="47"/>
      <c r="AB16" s="47"/>
      <c r="AC16" s="47"/>
    </row>
    <row r="17" spans="2:29" s="42" customFormat="1" ht="30.75" customHeight="1">
      <c r="B17" s="251"/>
      <c r="C17" s="44"/>
      <c r="D17" s="44"/>
      <c r="E17" s="44"/>
      <c r="F17" s="44"/>
      <c r="S17" s="48"/>
      <c r="T17" s="49"/>
      <c r="U17" s="49"/>
      <c r="V17" s="49"/>
      <c r="W17" s="49"/>
      <c r="X17" s="49"/>
      <c r="Y17" s="49"/>
      <c r="Z17" s="49"/>
      <c r="AA17" s="50"/>
      <c r="AB17" s="50"/>
      <c r="AC17" s="51"/>
    </row>
    <row r="18" spans="2:29" s="42" customFormat="1" ht="30.75" customHeight="1">
      <c r="B18" s="251"/>
      <c r="C18" s="45"/>
      <c r="D18" s="45"/>
      <c r="E18" s="45"/>
      <c r="F18" s="45"/>
      <c r="S18" s="48"/>
      <c r="T18" s="49"/>
      <c r="U18" s="49"/>
      <c r="V18" s="49"/>
      <c r="W18" s="49"/>
      <c r="X18" s="49"/>
      <c r="Y18" s="49"/>
      <c r="Z18" s="49"/>
      <c r="AA18" s="50"/>
      <c r="AB18" s="50"/>
      <c r="AC18" s="50"/>
    </row>
    <row r="19" spans="2:29" ht="23.25" customHeight="1" thickBot="1">
      <c r="B19" s="24"/>
      <c r="C19" s="24"/>
      <c r="D19" s="24"/>
      <c r="E19" s="24"/>
      <c r="F19" s="24"/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6"/>
      <c r="T19" s="27"/>
      <c r="U19" s="28"/>
      <c r="V19" s="28"/>
      <c r="W19" s="28"/>
      <c r="X19" s="27"/>
      <c r="Y19" s="28"/>
      <c r="Z19" s="28"/>
      <c r="AA19" s="28"/>
      <c r="AB19" s="28"/>
      <c r="AC19" s="29"/>
    </row>
    <row r="20" spans="2:29" ht="33.75" customHeight="1">
      <c r="B20" s="383" t="s">
        <v>294</v>
      </c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5"/>
      <c r="X20" s="481" t="s">
        <v>15</v>
      </c>
      <c r="Y20" s="453" t="s">
        <v>244</v>
      </c>
      <c r="Z20" s="391"/>
      <c r="AA20" s="391"/>
      <c r="AB20" s="391"/>
      <c r="AC20" s="392"/>
    </row>
    <row r="21" spans="2:29" ht="33.75" customHeight="1" thickBot="1">
      <c r="B21" s="386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8"/>
      <c r="X21" s="482"/>
      <c r="Y21" s="454"/>
      <c r="Z21" s="393"/>
      <c r="AA21" s="393"/>
      <c r="AB21" s="393"/>
      <c r="AC21" s="394"/>
    </row>
    <row r="22" spans="2:29" s="59" customFormat="1" ht="37.5" customHeight="1" thickTop="1">
      <c r="B22" s="395" t="s">
        <v>21</v>
      </c>
      <c r="C22" s="406" t="s">
        <v>185</v>
      </c>
      <c r="D22" s="415" t="s">
        <v>22</v>
      </c>
      <c r="E22" s="416"/>
      <c r="F22" s="417"/>
      <c r="G22" s="431" t="s">
        <v>23</v>
      </c>
      <c r="H22" s="409" t="s">
        <v>24</v>
      </c>
      <c r="I22" s="445" t="s">
        <v>25</v>
      </c>
      <c r="J22" s="493" t="s">
        <v>46</v>
      </c>
      <c r="K22" s="448"/>
      <c r="L22" s="448" t="s">
        <v>257</v>
      </c>
      <c r="M22" s="409"/>
      <c r="N22" s="401" t="s">
        <v>295</v>
      </c>
      <c r="O22" s="409"/>
      <c r="P22" s="401" t="s">
        <v>296</v>
      </c>
      <c r="Q22" s="409"/>
      <c r="R22" s="401" t="s">
        <v>297</v>
      </c>
      <c r="S22" s="401"/>
      <c r="T22" s="460" t="s">
        <v>257</v>
      </c>
      <c r="U22" s="448"/>
      <c r="V22" s="460" t="s">
        <v>188</v>
      </c>
      <c r="W22" s="473"/>
      <c r="X22" s="320"/>
      <c r="Y22" s="440" t="s">
        <v>352</v>
      </c>
      <c r="Z22" s="424" t="s">
        <v>350</v>
      </c>
      <c r="AA22" s="430" t="s">
        <v>346</v>
      </c>
      <c r="AB22" s="475" t="s">
        <v>349</v>
      </c>
      <c r="AC22" s="478" t="s">
        <v>260</v>
      </c>
    </row>
    <row r="23" spans="2:29" s="59" customFormat="1" ht="37.5" customHeight="1">
      <c r="B23" s="396"/>
      <c r="C23" s="407"/>
      <c r="D23" s="418"/>
      <c r="E23" s="419"/>
      <c r="F23" s="420"/>
      <c r="G23" s="432"/>
      <c r="H23" s="405"/>
      <c r="I23" s="446"/>
      <c r="J23" s="494"/>
      <c r="K23" s="449"/>
      <c r="L23" s="449"/>
      <c r="M23" s="405"/>
      <c r="N23" s="403"/>
      <c r="O23" s="405"/>
      <c r="P23" s="403"/>
      <c r="Q23" s="405"/>
      <c r="R23" s="403"/>
      <c r="S23" s="403"/>
      <c r="T23" s="461"/>
      <c r="U23" s="449"/>
      <c r="V23" s="461"/>
      <c r="W23" s="474"/>
      <c r="X23" s="321" t="s">
        <v>298</v>
      </c>
      <c r="Y23" s="488"/>
      <c r="Z23" s="476"/>
      <c r="AA23" s="476"/>
      <c r="AB23" s="476"/>
      <c r="AC23" s="479"/>
    </row>
    <row r="24" spans="2:29" s="59" customFormat="1" ht="37.5" customHeight="1">
      <c r="B24" s="396"/>
      <c r="C24" s="407"/>
      <c r="D24" s="418"/>
      <c r="E24" s="419"/>
      <c r="F24" s="420"/>
      <c r="G24" s="432"/>
      <c r="H24" s="405"/>
      <c r="I24" s="446"/>
      <c r="J24" s="494"/>
      <c r="K24" s="449"/>
      <c r="L24" s="449"/>
      <c r="M24" s="405"/>
      <c r="N24" s="403"/>
      <c r="O24" s="405"/>
      <c r="P24" s="403"/>
      <c r="Q24" s="405"/>
      <c r="R24" s="403"/>
      <c r="S24" s="403"/>
      <c r="T24" s="461"/>
      <c r="U24" s="449"/>
      <c r="V24" s="461"/>
      <c r="W24" s="474"/>
      <c r="X24" s="321" t="s">
        <v>299</v>
      </c>
      <c r="Y24" s="488"/>
      <c r="Z24" s="476"/>
      <c r="AA24" s="476"/>
      <c r="AB24" s="476"/>
      <c r="AC24" s="479"/>
    </row>
    <row r="25" spans="2:29" s="59" customFormat="1" ht="37.5" customHeight="1">
      <c r="B25" s="396"/>
      <c r="C25" s="407"/>
      <c r="D25" s="418" t="s">
        <v>263</v>
      </c>
      <c r="E25" s="422" t="s">
        <v>300</v>
      </c>
      <c r="F25" s="491" t="s">
        <v>301</v>
      </c>
      <c r="G25" s="432"/>
      <c r="H25" s="405"/>
      <c r="I25" s="446"/>
      <c r="J25" s="494"/>
      <c r="K25" s="449"/>
      <c r="L25" s="449"/>
      <c r="M25" s="405"/>
      <c r="N25" s="403"/>
      <c r="O25" s="405"/>
      <c r="P25" s="403"/>
      <c r="Q25" s="405"/>
      <c r="R25" s="403"/>
      <c r="S25" s="403"/>
      <c r="T25" s="461"/>
      <c r="U25" s="449"/>
      <c r="V25" s="461"/>
      <c r="W25" s="474"/>
      <c r="X25" s="321" t="s">
        <v>302</v>
      </c>
      <c r="Y25" s="488"/>
      <c r="Z25" s="476"/>
      <c r="AA25" s="476"/>
      <c r="AB25" s="476"/>
      <c r="AC25" s="479"/>
    </row>
    <row r="26" spans="2:29" s="59" customFormat="1" ht="37.5" customHeight="1" thickBot="1">
      <c r="B26" s="396"/>
      <c r="C26" s="407"/>
      <c r="D26" s="418"/>
      <c r="E26" s="405"/>
      <c r="F26" s="491"/>
      <c r="G26" s="470"/>
      <c r="H26" s="405"/>
      <c r="I26" s="495"/>
      <c r="J26" s="494"/>
      <c r="K26" s="449"/>
      <c r="L26" s="450"/>
      <c r="M26" s="405"/>
      <c r="N26" s="405"/>
      <c r="O26" s="405"/>
      <c r="P26" s="405"/>
      <c r="Q26" s="405"/>
      <c r="R26" s="403"/>
      <c r="S26" s="403"/>
      <c r="T26" s="461"/>
      <c r="U26" s="449"/>
      <c r="V26" s="461"/>
      <c r="W26" s="474"/>
      <c r="X26" s="321" t="s">
        <v>303</v>
      </c>
      <c r="Y26" s="489"/>
      <c r="Z26" s="477"/>
      <c r="AA26" s="477"/>
      <c r="AB26" s="477"/>
      <c r="AC26" s="480"/>
    </row>
    <row r="27" spans="2:29" s="59" customFormat="1" ht="37.5" customHeight="1" thickBot="1">
      <c r="B27" s="397"/>
      <c r="C27" s="408"/>
      <c r="D27" s="439"/>
      <c r="E27" s="411"/>
      <c r="F27" s="492"/>
      <c r="G27" s="471"/>
      <c r="H27" s="411"/>
      <c r="I27" s="496"/>
      <c r="J27" s="483" t="s">
        <v>240</v>
      </c>
      <c r="K27" s="484"/>
      <c r="L27" s="444" t="s">
        <v>16</v>
      </c>
      <c r="M27" s="490"/>
      <c r="N27" s="444" t="s">
        <v>142</v>
      </c>
      <c r="O27" s="490"/>
      <c r="P27" s="444" t="s">
        <v>144</v>
      </c>
      <c r="Q27" s="490"/>
      <c r="R27" s="462" t="s">
        <v>143</v>
      </c>
      <c r="S27" s="484"/>
      <c r="T27" s="462" t="s">
        <v>1</v>
      </c>
      <c r="U27" s="484"/>
      <c r="V27" s="462" t="s">
        <v>241</v>
      </c>
      <c r="W27" s="472"/>
      <c r="X27" s="321"/>
      <c r="Y27" s="485" t="s">
        <v>381</v>
      </c>
      <c r="Z27" s="486"/>
      <c r="AA27" s="486"/>
      <c r="AB27" s="486"/>
      <c r="AC27" s="487"/>
    </row>
    <row r="28" spans="2:29" s="59" customFormat="1" ht="51" customHeight="1">
      <c r="B28" s="369">
        <v>21</v>
      </c>
      <c r="C28" s="86" t="s">
        <v>77</v>
      </c>
      <c r="D28" s="91" t="s">
        <v>304</v>
      </c>
      <c r="E28" s="62" t="s">
        <v>305</v>
      </c>
      <c r="F28" s="60" t="s">
        <v>33</v>
      </c>
      <c r="G28" s="91" t="s">
        <v>62</v>
      </c>
      <c r="H28" s="62" t="s">
        <v>138</v>
      </c>
      <c r="I28" s="60" t="s">
        <v>430</v>
      </c>
      <c r="J28" s="249">
        <v>45430</v>
      </c>
      <c r="K28" s="62" t="s">
        <v>193</v>
      </c>
      <c r="L28" s="250">
        <v>45430</v>
      </c>
      <c r="M28" s="62" t="s">
        <v>193</v>
      </c>
      <c r="N28" s="250">
        <v>45432</v>
      </c>
      <c r="O28" s="66" t="s">
        <v>272</v>
      </c>
      <c r="P28" s="58"/>
      <c r="Q28" s="66"/>
      <c r="R28" s="250">
        <v>45433</v>
      </c>
      <c r="S28" s="66" t="s">
        <v>189</v>
      </c>
      <c r="T28" s="250">
        <v>45436</v>
      </c>
      <c r="U28" s="117" t="s">
        <v>270</v>
      </c>
      <c r="V28" s="250">
        <v>45435</v>
      </c>
      <c r="W28" s="109" t="s">
        <v>306</v>
      </c>
      <c r="X28" s="115">
        <f>T28+3</f>
        <v>45439</v>
      </c>
      <c r="Y28" s="87">
        <f>T28+6</f>
        <v>45442</v>
      </c>
      <c r="Z28" s="58">
        <f>T28+7</f>
        <v>45443</v>
      </c>
      <c r="AA28" s="58">
        <f>T28+10</f>
        <v>45446</v>
      </c>
      <c r="AB28" s="58">
        <f>T28+17</f>
        <v>45453</v>
      </c>
      <c r="AC28" s="242">
        <f>T28+20</f>
        <v>45456</v>
      </c>
    </row>
    <row r="29" spans="2:29" s="59" customFormat="1" ht="51" customHeight="1" thickBot="1">
      <c r="B29" s="370"/>
      <c r="C29" s="90" t="s">
        <v>44</v>
      </c>
      <c r="D29" s="208" t="s">
        <v>307</v>
      </c>
      <c r="E29" s="206" t="s">
        <v>305</v>
      </c>
      <c r="F29" s="244" t="s">
        <v>34</v>
      </c>
      <c r="G29" s="200" t="s">
        <v>59</v>
      </c>
      <c r="H29" s="203" t="s">
        <v>200</v>
      </c>
      <c r="I29" s="246" t="s">
        <v>427</v>
      </c>
      <c r="J29" s="201">
        <v>45433</v>
      </c>
      <c r="K29" s="248" t="s">
        <v>189</v>
      </c>
      <c r="L29" s="201">
        <v>45433</v>
      </c>
      <c r="M29" s="203" t="s">
        <v>189</v>
      </c>
      <c r="N29" s="202">
        <v>45435</v>
      </c>
      <c r="O29" s="202" t="s">
        <v>273</v>
      </c>
      <c r="P29" s="202">
        <v>45435</v>
      </c>
      <c r="Q29" s="202" t="s">
        <v>273</v>
      </c>
      <c r="R29" s="215">
        <v>45436</v>
      </c>
      <c r="S29" s="202" t="s">
        <v>308</v>
      </c>
      <c r="T29" s="215">
        <v>45439</v>
      </c>
      <c r="U29" s="204" t="s">
        <v>272</v>
      </c>
      <c r="V29" s="215">
        <v>45440</v>
      </c>
      <c r="W29" s="205" t="s">
        <v>189</v>
      </c>
      <c r="X29" s="198">
        <f>T29+2</f>
        <v>45441</v>
      </c>
      <c r="Y29" s="199">
        <f>T29+5</f>
        <v>45444</v>
      </c>
      <c r="Z29" s="240">
        <f>T29+6</f>
        <v>45445</v>
      </c>
      <c r="AA29" s="240">
        <f>T29+9</f>
        <v>45448</v>
      </c>
      <c r="AB29" s="240">
        <f>T29+16</f>
        <v>45455</v>
      </c>
      <c r="AC29" s="243">
        <f>T29+19</f>
        <v>45458</v>
      </c>
    </row>
    <row r="30" spans="2:29" s="59" customFormat="1" ht="51" customHeight="1">
      <c r="B30" s="369">
        <v>22</v>
      </c>
      <c r="C30" s="86" t="s">
        <v>77</v>
      </c>
      <c r="D30" s="91" t="s">
        <v>304</v>
      </c>
      <c r="E30" s="62" t="s">
        <v>305</v>
      </c>
      <c r="F30" s="60" t="s">
        <v>33</v>
      </c>
      <c r="G30" s="91" t="s">
        <v>62</v>
      </c>
      <c r="H30" s="62" t="s">
        <v>139</v>
      </c>
      <c r="I30" s="60" t="s">
        <v>437</v>
      </c>
      <c r="J30" s="249">
        <v>45437</v>
      </c>
      <c r="K30" s="62" t="s">
        <v>193</v>
      </c>
      <c r="L30" s="250">
        <v>45437</v>
      </c>
      <c r="M30" s="62" t="s">
        <v>193</v>
      </c>
      <c r="N30" s="250">
        <v>45439</v>
      </c>
      <c r="O30" s="66" t="s">
        <v>272</v>
      </c>
      <c r="P30" s="58"/>
      <c r="Q30" s="66"/>
      <c r="R30" s="250">
        <v>45440</v>
      </c>
      <c r="S30" s="66" t="s">
        <v>189</v>
      </c>
      <c r="T30" s="250">
        <v>45443</v>
      </c>
      <c r="U30" s="117" t="s">
        <v>270</v>
      </c>
      <c r="V30" s="250">
        <v>45442</v>
      </c>
      <c r="W30" s="109" t="s">
        <v>306</v>
      </c>
      <c r="X30" s="115">
        <f>T30+3</f>
        <v>45446</v>
      </c>
      <c r="Y30" s="87">
        <f>T30+6</f>
        <v>45449</v>
      </c>
      <c r="Z30" s="58">
        <f>T30+7</f>
        <v>45450</v>
      </c>
      <c r="AA30" s="58">
        <f>T30+10</f>
        <v>45453</v>
      </c>
      <c r="AB30" s="58">
        <f>T30+17</f>
        <v>45460</v>
      </c>
      <c r="AC30" s="242">
        <f>T30+20</f>
        <v>45463</v>
      </c>
    </row>
    <row r="31" spans="2:29" s="59" customFormat="1" ht="51" customHeight="1" thickBot="1">
      <c r="B31" s="370"/>
      <c r="C31" s="90" t="s">
        <v>44</v>
      </c>
      <c r="D31" s="208" t="s">
        <v>307</v>
      </c>
      <c r="E31" s="206" t="s">
        <v>305</v>
      </c>
      <c r="F31" s="244" t="s">
        <v>34</v>
      </c>
      <c r="G31" s="200" t="s">
        <v>59</v>
      </c>
      <c r="H31" s="203" t="s">
        <v>200</v>
      </c>
      <c r="I31" s="246" t="s">
        <v>434</v>
      </c>
      <c r="J31" s="201">
        <v>45440</v>
      </c>
      <c r="K31" s="248" t="s">
        <v>189</v>
      </c>
      <c r="L31" s="201">
        <v>45440</v>
      </c>
      <c r="M31" s="203" t="s">
        <v>189</v>
      </c>
      <c r="N31" s="202">
        <v>45442</v>
      </c>
      <c r="O31" s="202" t="s">
        <v>273</v>
      </c>
      <c r="P31" s="202" t="s">
        <v>225</v>
      </c>
      <c r="Q31" s="202" t="s">
        <v>273</v>
      </c>
      <c r="R31" s="215">
        <v>45443</v>
      </c>
      <c r="S31" s="202" t="s">
        <v>308</v>
      </c>
      <c r="T31" s="215">
        <v>45446</v>
      </c>
      <c r="U31" s="204" t="s">
        <v>272</v>
      </c>
      <c r="V31" s="215">
        <v>45447</v>
      </c>
      <c r="W31" s="205" t="s">
        <v>189</v>
      </c>
      <c r="X31" s="198">
        <f>T31+2</f>
        <v>45448</v>
      </c>
      <c r="Y31" s="199">
        <f>T31+5</f>
        <v>45451</v>
      </c>
      <c r="Z31" s="240">
        <f>T31+6</f>
        <v>45452</v>
      </c>
      <c r="AA31" s="240">
        <f>T31+9</f>
        <v>45455</v>
      </c>
      <c r="AB31" s="240">
        <f>T31+16</f>
        <v>45462</v>
      </c>
      <c r="AC31" s="243">
        <f>T31+19</f>
        <v>45465</v>
      </c>
    </row>
    <row r="32" spans="2:29" s="59" customFormat="1" ht="51" customHeight="1">
      <c r="B32" s="369">
        <v>23</v>
      </c>
      <c r="C32" s="86" t="s">
        <v>77</v>
      </c>
      <c r="D32" s="91" t="s">
        <v>304</v>
      </c>
      <c r="E32" s="62" t="s">
        <v>305</v>
      </c>
      <c r="F32" s="60" t="s">
        <v>33</v>
      </c>
      <c r="G32" s="91" t="s">
        <v>62</v>
      </c>
      <c r="H32" s="62" t="s">
        <v>138</v>
      </c>
      <c r="I32" s="60" t="s">
        <v>446</v>
      </c>
      <c r="J32" s="249">
        <v>45444</v>
      </c>
      <c r="K32" s="62" t="s">
        <v>193</v>
      </c>
      <c r="L32" s="250">
        <v>45444</v>
      </c>
      <c r="M32" s="62" t="s">
        <v>193</v>
      </c>
      <c r="N32" s="250">
        <v>45446</v>
      </c>
      <c r="O32" s="66" t="s">
        <v>272</v>
      </c>
      <c r="P32" s="58"/>
      <c r="Q32" s="66"/>
      <c r="R32" s="250">
        <v>45447</v>
      </c>
      <c r="S32" s="66" t="s">
        <v>189</v>
      </c>
      <c r="T32" s="250">
        <v>45450</v>
      </c>
      <c r="U32" s="117" t="s">
        <v>270</v>
      </c>
      <c r="V32" s="250">
        <v>45449</v>
      </c>
      <c r="W32" s="109" t="s">
        <v>306</v>
      </c>
      <c r="X32" s="115">
        <f>T32+3</f>
        <v>45453</v>
      </c>
      <c r="Y32" s="87">
        <f>T32+6</f>
        <v>45456</v>
      </c>
      <c r="Z32" s="58">
        <f>T32+7</f>
        <v>45457</v>
      </c>
      <c r="AA32" s="58">
        <f>T32+10</f>
        <v>45460</v>
      </c>
      <c r="AB32" s="58">
        <f>T32+17</f>
        <v>45467</v>
      </c>
      <c r="AC32" s="242">
        <f>T32+20</f>
        <v>45470</v>
      </c>
    </row>
    <row r="33" spans="2:29" s="59" customFormat="1" ht="51" customHeight="1" thickBot="1">
      <c r="B33" s="370"/>
      <c r="C33" s="90" t="s">
        <v>44</v>
      </c>
      <c r="D33" s="208" t="s">
        <v>307</v>
      </c>
      <c r="E33" s="206" t="s">
        <v>305</v>
      </c>
      <c r="F33" s="244" t="s">
        <v>34</v>
      </c>
      <c r="G33" s="200" t="s">
        <v>59</v>
      </c>
      <c r="H33" s="203" t="s">
        <v>200</v>
      </c>
      <c r="I33" s="246" t="s">
        <v>443</v>
      </c>
      <c r="J33" s="201">
        <v>45447</v>
      </c>
      <c r="K33" s="248" t="s">
        <v>189</v>
      </c>
      <c r="L33" s="201">
        <v>45447</v>
      </c>
      <c r="M33" s="203" t="s">
        <v>189</v>
      </c>
      <c r="N33" s="202">
        <v>45449</v>
      </c>
      <c r="O33" s="202" t="s">
        <v>273</v>
      </c>
      <c r="P33" s="202">
        <v>45449</v>
      </c>
      <c r="Q33" s="202" t="s">
        <v>273</v>
      </c>
      <c r="R33" s="215">
        <v>45450</v>
      </c>
      <c r="S33" s="202" t="s">
        <v>308</v>
      </c>
      <c r="T33" s="215">
        <v>45453</v>
      </c>
      <c r="U33" s="204" t="s">
        <v>272</v>
      </c>
      <c r="V33" s="215">
        <v>45454</v>
      </c>
      <c r="W33" s="205" t="s">
        <v>189</v>
      </c>
      <c r="X33" s="198">
        <f>T33+2</f>
        <v>45455</v>
      </c>
      <c r="Y33" s="199">
        <f>T33+5</f>
        <v>45458</v>
      </c>
      <c r="Z33" s="240">
        <f>T33+6</f>
        <v>45459</v>
      </c>
      <c r="AA33" s="240">
        <f>T33+9</f>
        <v>45462</v>
      </c>
      <c r="AB33" s="240">
        <f>T33+16</f>
        <v>45469</v>
      </c>
      <c r="AC33" s="243">
        <f>T33+19</f>
        <v>45472</v>
      </c>
    </row>
    <row r="34" spans="2:29" s="59" customFormat="1" ht="51" customHeight="1">
      <c r="B34" s="369">
        <v>24</v>
      </c>
      <c r="C34" s="86" t="s">
        <v>77</v>
      </c>
      <c r="D34" s="91" t="s">
        <v>304</v>
      </c>
      <c r="E34" s="62" t="s">
        <v>305</v>
      </c>
      <c r="F34" s="60" t="s">
        <v>33</v>
      </c>
      <c r="G34" s="91" t="s">
        <v>62</v>
      </c>
      <c r="H34" s="62" t="s">
        <v>139</v>
      </c>
      <c r="I34" s="60" t="s">
        <v>461</v>
      </c>
      <c r="J34" s="249">
        <v>45451</v>
      </c>
      <c r="K34" s="62" t="s">
        <v>193</v>
      </c>
      <c r="L34" s="250">
        <v>45451</v>
      </c>
      <c r="M34" s="62" t="s">
        <v>193</v>
      </c>
      <c r="N34" s="250">
        <v>45453</v>
      </c>
      <c r="O34" s="66" t="s">
        <v>272</v>
      </c>
      <c r="P34" s="58"/>
      <c r="Q34" s="66"/>
      <c r="R34" s="250">
        <v>45454</v>
      </c>
      <c r="S34" s="66" t="s">
        <v>189</v>
      </c>
      <c r="T34" s="250">
        <v>45457</v>
      </c>
      <c r="U34" s="117" t="s">
        <v>270</v>
      </c>
      <c r="V34" s="250">
        <v>45456</v>
      </c>
      <c r="W34" s="109" t="s">
        <v>306</v>
      </c>
      <c r="X34" s="115">
        <f>T34+3</f>
        <v>45460</v>
      </c>
      <c r="Y34" s="87">
        <f>T34+6</f>
        <v>45463</v>
      </c>
      <c r="Z34" s="58">
        <f>T34+7</f>
        <v>45464</v>
      </c>
      <c r="AA34" s="58">
        <f>T34+10</f>
        <v>45467</v>
      </c>
      <c r="AB34" s="58">
        <f>T34+17</f>
        <v>45474</v>
      </c>
      <c r="AC34" s="242">
        <f>T34+20</f>
        <v>45477</v>
      </c>
    </row>
    <row r="35" spans="2:29" s="59" customFormat="1" ht="51" customHeight="1" thickBot="1">
      <c r="B35" s="370"/>
      <c r="C35" s="90" t="s">
        <v>44</v>
      </c>
      <c r="D35" s="208" t="s">
        <v>307</v>
      </c>
      <c r="E35" s="206" t="s">
        <v>305</v>
      </c>
      <c r="F35" s="244" t="s">
        <v>34</v>
      </c>
      <c r="G35" s="200" t="s">
        <v>59</v>
      </c>
      <c r="H35" s="203" t="s">
        <v>200</v>
      </c>
      <c r="I35" s="246" t="s">
        <v>457</v>
      </c>
      <c r="J35" s="201">
        <v>45454</v>
      </c>
      <c r="K35" s="248" t="s">
        <v>189</v>
      </c>
      <c r="L35" s="201">
        <v>45454</v>
      </c>
      <c r="M35" s="203" t="s">
        <v>189</v>
      </c>
      <c r="N35" s="202">
        <v>45456</v>
      </c>
      <c r="O35" s="202" t="s">
        <v>273</v>
      </c>
      <c r="P35" s="202" t="s">
        <v>225</v>
      </c>
      <c r="Q35" s="202" t="s">
        <v>273</v>
      </c>
      <c r="R35" s="215">
        <v>45457</v>
      </c>
      <c r="S35" s="202" t="s">
        <v>308</v>
      </c>
      <c r="T35" s="215">
        <v>45460</v>
      </c>
      <c r="U35" s="204" t="s">
        <v>272</v>
      </c>
      <c r="V35" s="215">
        <v>45461</v>
      </c>
      <c r="W35" s="205" t="s">
        <v>189</v>
      </c>
      <c r="X35" s="198">
        <f>T35+2</f>
        <v>45462</v>
      </c>
      <c r="Y35" s="199">
        <f>T35+5</f>
        <v>45465</v>
      </c>
      <c r="Z35" s="240">
        <f>T35+6</f>
        <v>45466</v>
      </c>
      <c r="AA35" s="240">
        <f>T35+9</f>
        <v>45469</v>
      </c>
      <c r="AB35" s="240">
        <f>T35+16</f>
        <v>45476</v>
      </c>
      <c r="AC35" s="243">
        <f>T35+19</f>
        <v>45479</v>
      </c>
    </row>
    <row r="36" spans="2:29" s="59" customFormat="1" ht="51" customHeight="1">
      <c r="B36" s="369">
        <v>25</v>
      </c>
      <c r="C36" s="86" t="s">
        <v>77</v>
      </c>
      <c r="D36" s="91" t="s">
        <v>304</v>
      </c>
      <c r="E36" s="62" t="s">
        <v>305</v>
      </c>
      <c r="F36" s="60" t="s">
        <v>33</v>
      </c>
      <c r="G36" s="91" t="s">
        <v>62</v>
      </c>
      <c r="H36" s="62" t="s">
        <v>138</v>
      </c>
      <c r="I36" s="60" t="s">
        <v>471</v>
      </c>
      <c r="J36" s="249">
        <v>45458</v>
      </c>
      <c r="K36" s="62" t="s">
        <v>193</v>
      </c>
      <c r="L36" s="250">
        <v>45458</v>
      </c>
      <c r="M36" s="62" t="s">
        <v>193</v>
      </c>
      <c r="N36" s="250">
        <v>45460</v>
      </c>
      <c r="O36" s="66" t="s">
        <v>272</v>
      </c>
      <c r="P36" s="58"/>
      <c r="Q36" s="66"/>
      <c r="R36" s="250">
        <v>45461</v>
      </c>
      <c r="S36" s="66" t="s">
        <v>189</v>
      </c>
      <c r="T36" s="250">
        <v>45464</v>
      </c>
      <c r="U36" s="117" t="s">
        <v>270</v>
      </c>
      <c r="V36" s="250">
        <v>45463</v>
      </c>
      <c r="W36" s="109" t="s">
        <v>306</v>
      </c>
      <c r="X36" s="115">
        <f>T36+3</f>
        <v>45467</v>
      </c>
      <c r="Y36" s="87">
        <f>T36+6</f>
        <v>45470</v>
      </c>
      <c r="Z36" s="58">
        <f>T36+7</f>
        <v>45471</v>
      </c>
      <c r="AA36" s="58">
        <f>T36+10</f>
        <v>45474</v>
      </c>
      <c r="AB36" s="58">
        <f>T36+17</f>
        <v>45481</v>
      </c>
      <c r="AC36" s="242">
        <f>T36+20</f>
        <v>45484</v>
      </c>
    </row>
    <row r="37" spans="2:29" s="59" customFormat="1" ht="51" customHeight="1" thickBot="1">
      <c r="B37" s="370"/>
      <c r="C37" s="90" t="s">
        <v>44</v>
      </c>
      <c r="D37" s="208" t="s">
        <v>307</v>
      </c>
      <c r="E37" s="206" t="s">
        <v>305</v>
      </c>
      <c r="F37" s="244" t="s">
        <v>34</v>
      </c>
      <c r="G37" s="200" t="s">
        <v>59</v>
      </c>
      <c r="H37" s="203" t="s">
        <v>200</v>
      </c>
      <c r="I37" s="246" t="s">
        <v>467</v>
      </c>
      <c r="J37" s="201">
        <v>45461</v>
      </c>
      <c r="K37" s="248" t="s">
        <v>189</v>
      </c>
      <c r="L37" s="201">
        <v>45461</v>
      </c>
      <c r="M37" s="203" t="s">
        <v>189</v>
      </c>
      <c r="N37" s="202">
        <v>45463</v>
      </c>
      <c r="O37" s="202" t="s">
        <v>273</v>
      </c>
      <c r="P37" s="202">
        <v>45463</v>
      </c>
      <c r="Q37" s="202" t="s">
        <v>273</v>
      </c>
      <c r="R37" s="215">
        <v>45464</v>
      </c>
      <c r="S37" s="202" t="s">
        <v>308</v>
      </c>
      <c r="T37" s="215">
        <v>45467</v>
      </c>
      <c r="U37" s="204" t="s">
        <v>272</v>
      </c>
      <c r="V37" s="215">
        <v>45468</v>
      </c>
      <c r="W37" s="205" t="s">
        <v>189</v>
      </c>
      <c r="X37" s="198">
        <f>T37+2</f>
        <v>45469</v>
      </c>
      <c r="Y37" s="199">
        <f>T37+5</f>
        <v>45472</v>
      </c>
      <c r="Z37" s="240">
        <f>T37+6</f>
        <v>45473</v>
      </c>
      <c r="AA37" s="240">
        <f>T37+9</f>
        <v>45476</v>
      </c>
      <c r="AB37" s="240">
        <f>T37+16</f>
        <v>45483</v>
      </c>
      <c r="AC37" s="243">
        <f>T37+19</f>
        <v>45486</v>
      </c>
    </row>
    <row r="38" spans="2:29" s="59" customFormat="1" ht="51" customHeight="1">
      <c r="B38" s="369">
        <v>26</v>
      </c>
      <c r="C38" s="86" t="s">
        <v>77</v>
      </c>
      <c r="D38" s="91" t="s">
        <v>304</v>
      </c>
      <c r="E38" s="62" t="s">
        <v>305</v>
      </c>
      <c r="F38" s="60" t="s">
        <v>33</v>
      </c>
      <c r="G38" s="91" t="s">
        <v>62</v>
      </c>
      <c r="H38" s="62" t="s">
        <v>139</v>
      </c>
      <c r="I38" s="60" t="s">
        <v>483</v>
      </c>
      <c r="J38" s="249">
        <v>45465</v>
      </c>
      <c r="K38" s="62" t="s">
        <v>193</v>
      </c>
      <c r="L38" s="250">
        <v>45465</v>
      </c>
      <c r="M38" s="62" t="s">
        <v>193</v>
      </c>
      <c r="N38" s="250">
        <v>45467</v>
      </c>
      <c r="O38" s="66" t="s">
        <v>272</v>
      </c>
      <c r="P38" s="58"/>
      <c r="Q38" s="66"/>
      <c r="R38" s="250">
        <v>45468</v>
      </c>
      <c r="S38" s="66" t="s">
        <v>189</v>
      </c>
      <c r="T38" s="250">
        <v>45471</v>
      </c>
      <c r="U38" s="117" t="s">
        <v>270</v>
      </c>
      <c r="V38" s="250">
        <v>45470</v>
      </c>
      <c r="W38" s="109" t="s">
        <v>306</v>
      </c>
      <c r="X38" s="115">
        <f>T38+3</f>
        <v>45474</v>
      </c>
      <c r="Y38" s="87">
        <f>T38+6</f>
        <v>45477</v>
      </c>
      <c r="Z38" s="58">
        <f>T38+7</f>
        <v>45478</v>
      </c>
      <c r="AA38" s="58">
        <f>T38+10</f>
        <v>45481</v>
      </c>
      <c r="AB38" s="58">
        <f>T38+17</f>
        <v>45488</v>
      </c>
      <c r="AC38" s="242">
        <f>T38+20</f>
        <v>45491</v>
      </c>
    </row>
    <row r="39" spans="2:29" s="59" customFormat="1" ht="51" customHeight="1" thickBot="1">
      <c r="B39" s="370"/>
      <c r="C39" s="90" t="s">
        <v>44</v>
      </c>
      <c r="D39" s="208" t="s">
        <v>307</v>
      </c>
      <c r="E39" s="206" t="s">
        <v>305</v>
      </c>
      <c r="F39" s="244" t="s">
        <v>34</v>
      </c>
      <c r="G39" s="200" t="s">
        <v>59</v>
      </c>
      <c r="H39" s="203" t="s">
        <v>200</v>
      </c>
      <c r="I39" s="246" t="s">
        <v>479</v>
      </c>
      <c r="J39" s="201">
        <v>45468</v>
      </c>
      <c r="K39" s="248" t="s">
        <v>189</v>
      </c>
      <c r="L39" s="201">
        <v>45468</v>
      </c>
      <c r="M39" s="203" t="s">
        <v>189</v>
      </c>
      <c r="N39" s="202">
        <v>45470</v>
      </c>
      <c r="O39" s="202" t="s">
        <v>273</v>
      </c>
      <c r="P39" s="202" t="s">
        <v>225</v>
      </c>
      <c r="Q39" s="202" t="s">
        <v>273</v>
      </c>
      <c r="R39" s="215">
        <v>45471</v>
      </c>
      <c r="S39" s="202" t="s">
        <v>308</v>
      </c>
      <c r="T39" s="215">
        <v>45474</v>
      </c>
      <c r="U39" s="204" t="s">
        <v>272</v>
      </c>
      <c r="V39" s="215">
        <v>45475</v>
      </c>
      <c r="W39" s="205" t="s">
        <v>189</v>
      </c>
      <c r="X39" s="198">
        <f>T39+2</f>
        <v>45476</v>
      </c>
      <c r="Y39" s="199">
        <f>T39+5</f>
        <v>45479</v>
      </c>
      <c r="Z39" s="240">
        <f>T39+6</f>
        <v>45480</v>
      </c>
      <c r="AA39" s="240">
        <f>T39+9</f>
        <v>45483</v>
      </c>
      <c r="AB39" s="240">
        <f>T39+16</f>
        <v>45490</v>
      </c>
      <c r="AC39" s="243">
        <f>T39+19</f>
        <v>45493</v>
      </c>
    </row>
    <row r="40" spans="2:29" s="59" customFormat="1" ht="51" customHeight="1">
      <c r="B40" s="369">
        <v>27</v>
      </c>
      <c r="C40" s="86" t="s">
        <v>77</v>
      </c>
      <c r="D40" s="91" t="s">
        <v>304</v>
      </c>
      <c r="E40" s="62" t="s">
        <v>305</v>
      </c>
      <c r="F40" s="60" t="s">
        <v>33</v>
      </c>
      <c r="G40" s="91" t="s">
        <v>62</v>
      </c>
      <c r="H40" s="62" t="s">
        <v>138</v>
      </c>
      <c r="I40" s="60" t="s">
        <v>492</v>
      </c>
      <c r="J40" s="249">
        <f>J38+7</f>
        <v>45472</v>
      </c>
      <c r="K40" s="62" t="s">
        <v>193</v>
      </c>
      <c r="L40" s="250">
        <f>L38+7</f>
        <v>45472</v>
      </c>
      <c r="M40" s="62" t="s">
        <v>193</v>
      </c>
      <c r="N40" s="250">
        <f>N38+7</f>
        <v>45474</v>
      </c>
      <c r="O40" s="66" t="s">
        <v>272</v>
      </c>
      <c r="P40" s="58"/>
      <c r="Q40" s="66"/>
      <c r="R40" s="250">
        <f>R38+7</f>
        <v>45475</v>
      </c>
      <c r="S40" s="66" t="s">
        <v>189</v>
      </c>
      <c r="T40" s="250">
        <f>T38+7</f>
        <v>45478</v>
      </c>
      <c r="U40" s="117" t="s">
        <v>270</v>
      </c>
      <c r="V40" s="250">
        <f>V38+7</f>
        <v>45477</v>
      </c>
      <c r="W40" s="109" t="s">
        <v>306</v>
      </c>
      <c r="X40" s="115">
        <f>T40+3</f>
        <v>45481</v>
      </c>
      <c r="Y40" s="87">
        <f>T40+6</f>
        <v>45484</v>
      </c>
      <c r="Z40" s="58">
        <f>T40+7</f>
        <v>45485</v>
      </c>
      <c r="AA40" s="58">
        <f>T40+10</f>
        <v>45488</v>
      </c>
      <c r="AB40" s="58">
        <f>T40+17</f>
        <v>45495</v>
      </c>
      <c r="AC40" s="242">
        <f>T40+20</f>
        <v>45498</v>
      </c>
    </row>
    <row r="41" spans="2:29" s="59" customFormat="1" ht="51" customHeight="1" thickBot="1">
      <c r="B41" s="370"/>
      <c r="C41" s="90" t="s">
        <v>44</v>
      </c>
      <c r="D41" s="208" t="s">
        <v>307</v>
      </c>
      <c r="E41" s="206" t="s">
        <v>305</v>
      </c>
      <c r="F41" s="244" t="s">
        <v>34</v>
      </c>
      <c r="G41" s="200" t="s">
        <v>59</v>
      </c>
      <c r="H41" s="203" t="s">
        <v>200</v>
      </c>
      <c r="I41" s="246" t="s">
        <v>489</v>
      </c>
      <c r="J41" s="201">
        <f>J39+7</f>
        <v>45475</v>
      </c>
      <c r="K41" s="248" t="s">
        <v>189</v>
      </c>
      <c r="L41" s="201">
        <f>L39+7</f>
        <v>45475</v>
      </c>
      <c r="M41" s="203" t="s">
        <v>189</v>
      </c>
      <c r="N41" s="202">
        <f>N39+7</f>
        <v>45477</v>
      </c>
      <c r="O41" s="202" t="s">
        <v>273</v>
      </c>
      <c r="P41" s="202">
        <v>45477</v>
      </c>
      <c r="Q41" s="202" t="s">
        <v>273</v>
      </c>
      <c r="R41" s="215">
        <f>R39+7</f>
        <v>45478</v>
      </c>
      <c r="S41" s="202" t="s">
        <v>308</v>
      </c>
      <c r="T41" s="215">
        <f>T39+7</f>
        <v>45481</v>
      </c>
      <c r="U41" s="204" t="s">
        <v>272</v>
      </c>
      <c r="V41" s="215">
        <f>V39+7</f>
        <v>45482</v>
      </c>
      <c r="W41" s="205" t="s">
        <v>189</v>
      </c>
      <c r="X41" s="198">
        <f>T41+2</f>
        <v>45483</v>
      </c>
      <c r="Y41" s="199">
        <f>T41+5</f>
        <v>45486</v>
      </c>
      <c r="Z41" s="240">
        <f>T41+6</f>
        <v>45487</v>
      </c>
      <c r="AA41" s="240">
        <f>T41+9</f>
        <v>45490</v>
      </c>
      <c r="AB41" s="240">
        <f>T41+16</f>
        <v>45497</v>
      </c>
      <c r="AC41" s="243">
        <f>T41+19</f>
        <v>45500</v>
      </c>
    </row>
    <row r="42" spans="2:29" s="59" customFormat="1" ht="51" customHeight="1">
      <c r="B42" s="369">
        <v>28</v>
      </c>
      <c r="C42" s="86" t="s">
        <v>77</v>
      </c>
      <c r="D42" s="91" t="s">
        <v>304</v>
      </c>
      <c r="E42" s="62" t="s">
        <v>305</v>
      </c>
      <c r="F42" s="60" t="s">
        <v>33</v>
      </c>
      <c r="G42" s="91" t="s">
        <v>62</v>
      </c>
      <c r="H42" s="62" t="s">
        <v>139</v>
      </c>
      <c r="I42" s="60" t="s">
        <v>513</v>
      </c>
      <c r="J42" s="249">
        <f>J40+7</f>
        <v>45479</v>
      </c>
      <c r="K42" s="62" t="s">
        <v>193</v>
      </c>
      <c r="L42" s="250">
        <f>L40+7</f>
        <v>45479</v>
      </c>
      <c r="M42" s="62" t="s">
        <v>193</v>
      </c>
      <c r="N42" s="250">
        <f>N40+7</f>
        <v>45481</v>
      </c>
      <c r="O42" s="66" t="s">
        <v>272</v>
      </c>
      <c r="P42" s="58"/>
      <c r="Q42" s="66"/>
      <c r="R42" s="250">
        <f>R40+7</f>
        <v>45482</v>
      </c>
      <c r="S42" s="66" t="s">
        <v>189</v>
      </c>
      <c r="T42" s="250">
        <f>T40+7</f>
        <v>45485</v>
      </c>
      <c r="U42" s="117" t="s">
        <v>270</v>
      </c>
      <c r="V42" s="250">
        <f>V40+7</f>
        <v>45484</v>
      </c>
      <c r="W42" s="109" t="s">
        <v>306</v>
      </c>
      <c r="X42" s="115">
        <f>T42+3</f>
        <v>45488</v>
      </c>
      <c r="Y42" s="87">
        <f>T42+6</f>
        <v>45491</v>
      </c>
      <c r="Z42" s="58">
        <f>T42+7</f>
        <v>45492</v>
      </c>
      <c r="AA42" s="58">
        <f>T42+10</f>
        <v>45495</v>
      </c>
      <c r="AB42" s="58">
        <f>T42+17</f>
        <v>45502</v>
      </c>
      <c r="AC42" s="242">
        <f>T42+20</f>
        <v>45505</v>
      </c>
    </row>
    <row r="43" spans="2:29" s="59" customFormat="1" ht="51" customHeight="1" thickBot="1">
      <c r="B43" s="370"/>
      <c r="C43" s="90" t="s">
        <v>44</v>
      </c>
      <c r="D43" s="208" t="s">
        <v>307</v>
      </c>
      <c r="E43" s="206" t="s">
        <v>305</v>
      </c>
      <c r="F43" s="244" t="s">
        <v>34</v>
      </c>
      <c r="G43" s="200" t="s">
        <v>59</v>
      </c>
      <c r="H43" s="203" t="s">
        <v>200</v>
      </c>
      <c r="I43" s="246" t="s">
        <v>509</v>
      </c>
      <c r="J43" s="201">
        <f>J41+7</f>
        <v>45482</v>
      </c>
      <c r="K43" s="248" t="s">
        <v>189</v>
      </c>
      <c r="L43" s="201">
        <f>L41+7</f>
        <v>45482</v>
      </c>
      <c r="M43" s="203" t="s">
        <v>189</v>
      </c>
      <c r="N43" s="202">
        <f>N41+7</f>
        <v>45484</v>
      </c>
      <c r="O43" s="202" t="s">
        <v>273</v>
      </c>
      <c r="P43" s="202" t="s">
        <v>225</v>
      </c>
      <c r="Q43" s="202" t="s">
        <v>273</v>
      </c>
      <c r="R43" s="215">
        <f>R41+7</f>
        <v>45485</v>
      </c>
      <c r="S43" s="202" t="s">
        <v>308</v>
      </c>
      <c r="T43" s="215">
        <f>T41+7</f>
        <v>45488</v>
      </c>
      <c r="U43" s="204" t="s">
        <v>272</v>
      </c>
      <c r="V43" s="215">
        <f>V41+7</f>
        <v>45489</v>
      </c>
      <c r="W43" s="205" t="s">
        <v>189</v>
      </c>
      <c r="X43" s="198">
        <f>T43+2</f>
        <v>45490</v>
      </c>
      <c r="Y43" s="199">
        <f>T43+5</f>
        <v>45493</v>
      </c>
      <c r="Z43" s="240">
        <f>T43+6</f>
        <v>45494</v>
      </c>
      <c r="AA43" s="240">
        <f>T43+9</f>
        <v>45497</v>
      </c>
      <c r="AB43" s="240">
        <f>T43+16</f>
        <v>45504</v>
      </c>
      <c r="AC43" s="243">
        <f>T43+19</f>
        <v>45507</v>
      </c>
    </row>
    <row r="44" spans="2:28" s="59" customFormat="1" ht="34.5" customHeight="1">
      <c r="B44" s="98"/>
      <c r="C44" s="99"/>
      <c r="D44" s="99"/>
      <c r="E44" s="99"/>
      <c r="F44" s="99"/>
      <c r="G44" s="99"/>
      <c r="H44" s="99"/>
      <c r="O44" s="71"/>
      <c r="Q44" s="71"/>
      <c r="X44" s="71"/>
      <c r="Y44" s="73"/>
      <c r="Z44" s="34"/>
      <c r="AA44" s="34"/>
      <c r="AB44" s="34"/>
    </row>
    <row r="45" spans="2:24" s="34" customFormat="1" ht="54.75" customHeight="1">
      <c r="B45" s="31" t="s">
        <v>282</v>
      </c>
      <c r="C45" s="32"/>
      <c r="D45" s="32"/>
      <c r="E45" s="32"/>
      <c r="F45" s="32"/>
      <c r="G45" s="33"/>
      <c r="H45" s="1"/>
      <c r="I45" s="104" t="s">
        <v>23</v>
      </c>
      <c r="J45" s="104" t="s">
        <v>47</v>
      </c>
      <c r="K45" s="104" t="s">
        <v>243</v>
      </c>
      <c r="L45" s="104" t="s">
        <v>48</v>
      </c>
      <c r="M45" s="104" t="s">
        <v>242</v>
      </c>
      <c r="N45" s="104" t="s">
        <v>64</v>
      </c>
      <c r="Q45" s="1"/>
      <c r="R45" s="1"/>
      <c r="S45" s="1"/>
      <c r="T45" s="1"/>
      <c r="U45" s="41"/>
      <c r="V45" s="41"/>
      <c r="W45" s="73"/>
      <c r="X45" s="164" t="s">
        <v>245</v>
      </c>
    </row>
    <row r="46" spans="2:24" s="34" customFormat="1" ht="54.75" customHeight="1">
      <c r="B46" s="380" t="s">
        <v>190</v>
      </c>
      <c r="C46" s="499" t="s">
        <v>309</v>
      </c>
      <c r="D46" s="500"/>
      <c r="E46" s="500"/>
      <c r="F46" s="500"/>
      <c r="G46" s="501"/>
      <c r="H46" s="1"/>
      <c r="I46" s="497" t="s">
        <v>62</v>
      </c>
      <c r="J46" s="100" t="s">
        <v>201</v>
      </c>
      <c r="K46" s="100" t="s">
        <v>49</v>
      </c>
      <c r="L46" s="341" t="s">
        <v>396</v>
      </c>
      <c r="M46" s="341" t="s">
        <v>398</v>
      </c>
      <c r="N46" s="341" t="s">
        <v>398</v>
      </c>
      <c r="Q46" s="1"/>
      <c r="R46" s="1"/>
      <c r="S46" s="1"/>
      <c r="T46" s="1"/>
      <c r="W46" s="73"/>
      <c r="X46" s="164" t="s">
        <v>246</v>
      </c>
    </row>
    <row r="47" spans="2:24" s="34" customFormat="1" ht="54.75" customHeight="1">
      <c r="B47" s="382"/>
      <c r="C47" s="499" t="s">
        <v>310</v>
      </c>
      <c r="D47" s="500"/>
      <c r="E47" s="500"/>
      <c r="F47" s="500"/>
      <c r="G47" s="501"/>
      <c r="H47" s="1"/>
      <c r="I47" s="372"/>
      <c r="J47" s="100" t="s">
        <v>190</v>
      </c>
      <c r="K47" s="100" t="s">
        <v>58</v>
      </c>
      <c r="L47" s="341" t="s">
        <v>401</v>
      </c>
      <c r="M47" s="342" t="s">
        <v>70</v>
      </c>
      <c r="N47" s="342" t="s">
        <v>70</v>
      </c>
      <c r="R47" s="1"/>
      <c r="S47" s="1"/>
      <c r="T47" s="1"/>
      <c r="W47" s="73"/>
      <c r="X47" s="336" t="s">
        <v>382</v>
      </c>
    </row>
    <row r="48" spans="2:24" s="34" customFormat="1" ht="54.75" customHeight="1">
      <c r="B48" s="100" t="s">
        <v>201</v>
      </c>
      <c r="C48" s="67" t="s">
        <v>311</v>
      </c>
      <c r="D48" s="67"/>
      <c r="E48" s="67"/>
      <c r="F48" s="80"/>
      <c r="G48" s="101"/>
      <c r="H48" s="1"/>
      <c r="I48" s="497" t="s">
        <v>59</v>
      </c>
      <c r="J48" s="100" t="s">
        <v>201</v>
      </c>
      <c r="K48" s="100" t="s">
        <v>191</v>
      </c>
      <c r="L48" s="341" t="s">
        <v>397</v>
      </c>
      <c r="M48" s="342" t="s">
        <v>74</v>
      </c>
      <c r="N48" s="342" t="s">
        <v>74</v>
      </c>
      <c r="Q48" s="81"/>
      <c r="R48" s="1"/>
      <c r="S48" s="1"/>
      <c r="T48" s="1"/>
      <c r="W48" s="163"/>
      <c r="X48" s="73"/>
    </row>
    <row r="49" spans="2:27" s="34" customFormat="1" ht="54.75" customHeight="1">
      <c r="B49" s="100" t="s">
        <v>202</v>
      </c>
      <c r="C49" s="499" t="s">
        <v>312</v>
      </c>
      <c r="D49" s="500"/>
      <c r="E49" s="500"/>
      <c r="F49" s="500"/>
      <c r="G49" s="501"/>
      <c r="H49" s="1"/>
      <c r="I49" s="498"/>
      <c r="J49" s="100" t="s">
        <v>202</v>
      </c>
      <c r="K49" s="100" t="s">
        <v>191</v>
      </c>
      <c r="L49" s="341" t="s">
        <v>397</v>
      </c>
      <c r="M49" s="342" t="s">
        <v>74</v>
      </c>
      <c r="N49" s="342" t="s">
        <v>74</v>
      </c>
      <c r="Q49" s="1"/>
      <c r="R49" s="1"/>
      <c r="S49" s="1"/>
      <c r="T49" s="1"/>
      <c r="W49" s="163"/>
      <c r="X49" s="73"/>
      <c r="Y49" s="42"/>
      <c r="Z49" s="42"/>
      <c r="AA49" s="42"/>
    </row>
    <row r="50" spans="2:28" s="34" customFormat="1" ht="54.75" customHeight="1">
      <c r="B50" s="41"/>
      <c r="C50" s="1"/>
      <c r="D50" s="1"/>
      <c r="E50" s="1"/>
      <c r="F50" s="1"/>
      <c r="G50" s="1"/>
      <c r="H50" s="1"/>
      <c r="I50" s="372"/>
      <c r="J50" s="100" t="s">
        <v>190</v>
      </c>
      <c r="K50" s="100" t="s">
        <v>53</v>
      </c>
      <c r="L50" s="341" t="s">
        <v>395</v>
      </c>
      <c r="M50" s="342" t="s">
        <v>75</v>
      </c>
      <c r="N50" s="342" t="s">
        <v>75</v>
      </c>
      <c r="P50" s="1"/>
      <c r="Q50" s="1"/>
      <c r="R50" s="1"/>
      <c r="S50" s="1"/>
      <c r="T50" s="1"/>
      <c r="U50" s="1"/>
      <c r="Y50" s="1"/>
      <c r="Z50" s="1"/>
      <c r="AA50" s="1"/>
      <c r="AB50" s="1"/>
    </row>
    <row r="51" spans="2:15" ht="54.75" customHeight="1">
      <c r="B51" s="70" t="s">
        <v>286</v>
      </c>
      <c r="C51" s="70"/>
      <c r="D51" s="70"/>
      <c r="E51" s="70" t="s">
        <v>287</v>
      </c>
      <c r="F51" s="70"/>
      <c r="I51" s="41" t="s">
        <v>392</v>
      </c>
      <c r="O51" s="81"/>
    </row>
    <row r="52" spans="2:6" ht="54.75" customHeight="1">
      <c r="B52" s="69" t="s">
        <v>249</v>
      </c>
      <c r="C52" s="102"/>
      <c r="D52" s="102"/>
      <c r="E52" s="69" t="s">
        <v>313</v>
      </c>
      <c r="F52" s="102"/>
    </row>
    <row r="53" spans="2:4" ht="54.75" customHeight="1">
      <c r="B53" s="69" t="s">
        <v>192</v>
      </c>
      <c r="C53" s="102"/>
      <c r="D53" s="102"/>
    </row>
    <row r="54" ht="54.75" customHeight="1">
      <c r="B54" s="41" t="s">
        <v>293</v>
      </c>
    </row>
    <row r="55" ht="45.75" customHeight="1"/>
    <row r="56" ht="45.75" customHeight="1"/>
  </sheetData>
  <sheetProtection/>
  <mergeCells count="46">
    <mergeCell ref="B36:B37"/>
    <mergeCell ref="B30:B31"/>
    <mergeCell ref="B28:B29"/>
    <mergeCell ref="B46:B47"/>
    <mergeCell ref="B40:B41"/>
    <mergeCell ref="B42:B43"/>
    <mergeCell ref="B22:B27"/>
    <mergeCell ref="B32:B33"/>
    <mergeCell ref="B34:B35"/>
    <mergeCell ref="I48:I50"/>
    <mergeCell ref="C47:G47"/>
    <mergeCell ref="C46:G46"/>
    <mergeCell ref="I46:I47"/>
    <mergeCell ref="C49:G49"/>
    <mergeCell ref="E25:E27"/>
    <mergeCell ref="B38:B39"/>
    <mergeCell ref="C22:C27"/>
    <mergeCell ref="D25:D27"/>
    <mergeCell ref="N27:O27"/>
    <mergeCell ref="T27:U27"/>
    <mergeCell ref="F25:F27"/>
    <mergeCell ref="H22:H27"/>
    <mergeCell ref="D22:F24"/>
    <mergeCell ref="J22:K26"/>
    <mergeCell ref="I22:I27"/>
    <mergeCell ref="G22:G27"/>
    <mergeCell ref="J27:K27"/>
    <mergeCell ref="Y27:AC27"/>
    <mergeCell ref="R27:S27"/>
    <mergeCell ref="Z22:Z26"/>
    <mergeCell ref="Y22:Y26"/>
    <mergeCell ref="P22:Q26"/>
    <mergeCell ref="L27:M27"/>
    <mergeCell ref="AA22:AA26"/>
    <mergeCell ref="L22:M26"/>
    <mergeCell ref="P27:Q27"/>
    <mergeCell ref="V27:W27"/>
    <mergeCell ref="Y20:AC21"/>
    <mergeCell ref="N22:O26"/>
    <mergeCell ref="V22:W26"/>
    <mergeCell ref="R22:S26"/>
    <mergeCell ref="AB22:AB26"/>
    <mergeCell ref="T22:U26"/>
    <mergeCell ref="AC22:AC26"/>
    <mergeCell ref="B20:W21"/>
    <mergeCell ref="X20:X21"/>
  </mergeCells>
  <printOptions horizontalCentered="1" verticalCentered="1"/>
  <pageMargins left="0.1968503937007874" right="0.1968503937007874" top="0.3937007874015748" bottom="0.15748031496062992" header="0" footer="0"/>
  <pageSetup fitToHeight="1" fitToWidth="1" horizontalDpi="600" verticalDpi="600" orientation="landscape" paperSize="9" scale="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GridLines="0" view="pageBreakPreview" zoomScale="50" zoomScaleNormal="50" zoomScaleSheetLayoutView="50" zoomScalePageLayoutView="0" workbookViewId="0" topLeftCell="A1">
      <selection activeCell="H60" sqref="H60"/>
    </sheetView>
  </sheetViews>
  <sheetFormatPr defaultColWidth="9.00390625" defaultRowHeight="18.75" customHeight="1"/>
  <cols>
    <col min="1" max="1" width="25.125" style="124" customWidth="1"/>
    <col min="2" max="2" width="93.125" style="124" customWidth="1"/>
    <col min="3" max="3" width="15.50390625" style="124" bestFit="1" customWidth="1"/>
    <col min="4" max="4" width="80.00390625" style="124" customWidth="1"/>
    <col min="5" max="5" width="58.125" style="124" customWidth="1"/>
    <col min="6" max="6" width="90.875" style="124" customWidth="1"/>
    <col min="7" max="7" width="44.00390625" style="124" customWidth="1"/>
    <col min="8" max="8" width="6.50390625" style="124" customWidth="1"/>
    <col min="9" max="9" width="12.25390625" style="124" bestFit="1" customWidth="1"/>
    <col min="10" max="10" width="7.50390625" style="124" bestFit="1" customWidth="1"/>
    <col min="11" max="15" width="9.00390625" style="124" customWidth="1"/>
    <col min="16" max="16" width="19.25390625" style="124" bestFit="1" customWidth="1"/>
    <col min="17" max="19" width="9.00390625" style="124" customWidth="1"/>
    <col min="20" max="20" width="15.50390625" style="124" bestFit="1" customWidth="1"/>
    <col min="21" max="16384" width="9.00390625" style="124" customWidth="1"/>
  </cols>
  <sheetData>
    <row r="1" spans="1:3" s="122" customFormat="1" ht="32.25" customHeight="1">
      <c r="A1" s="514" t="s">
        <v>353</v>
      </c>
      <c r="B1" s="514"/>
      <c r="C1" s="121"/>
    </row>
    <row r="2" spans="1:3" ht="23.25" customHeight="1">
      <c r="A2" s="123"/>
      <c r="B2" s="123"/>
      <c r="C2" s="123"/>
    </row>
    <row r="3" s="126" customFormat="1" ht="20.25" thickBot="1">
      <c r="A3" s="125" t="s">
        <v>360</v>
      </c>
    </row>
    <row r="4" spans="1:7" s="130" customFormat="1" ht="24" customHeight="1" thickBot="1">
      <c r="A4" s="515" t="s">
        <v>354</v>
      </c>
      <c r="B4" s="516"/>
      <c r="C4" s="127"/>
      <c r="D4" s="128" t="s">
        <v>7</v>
      </c>
      <c r="E4" s="129" t="s">
        <v>8</v>
      </c>
      <c r="F4" s="516" t="s">
        <v>9</v>
      </c>
      <c r="G4" s="522"/>
    </row>
    <row r="5" spans="1:7" s="130" customFormat="1" ht="19.5">
      <c r="A5" s="517" t="s">
        <v>355</v>
      </c>
      <c r="B5" s="518"/>
      <c r="C5" s="131"/>
      <c r="D5" s="132" t="s">
        <v>357</v>
      </c>
      <c r="E5" s="133" t="s">
        <v>358</v>
      </c>
      <c r="F5" s="518" t="s">
        <v>359</v>
      </c>
      <c r="G5" s="521"/>
    </row>
    <row r="6" spans="1:7" s="130" customFormat="1" ht="20.25" thickBot="1">
      <c r="A6" s="512" t="s">
        <v>356</v>
      </c>
      <c r="B6" s="513"/>
      <c r="C6" s="134"/>
      <c r="D6" s="135" t="s">
        <v>86</v>
      </c>
      <c r="E6" s="136" t="s">
        <v>87</v>
      </c>
      <c r="F6" s="519" t="s">
        <v>154</v>
      </c>
      <c r="G6" s="520"/>
    </row>
    <row r="7" s="130" customFormat="1" ht="16.5" customHeight="1"/>
    <row r="8" spans="1:2" s="126" customFormat="1" ht="32.25" customHeight="1" thickBot="1">
      <c r="A8" s="137" t="s">
        <v>361</v>
      </c>
      <c r="B8" s="137"/>
    </row>
    <row r="9" spans="1:8" s="130" customFormat="1" ht="24.75" customHeight="1" thickBot="1">
      <c r="A9" s="139" t="s">
        <v>155</v>
      </c>
      <c r="B9" s="140" t="s">
        <v>156</v>
      </c>
      <c r="C9" s="140"/>
      <c r="D9" s="140" t="s">
        <v>93</v>
      </c>
      <c r="E9" s="140" t="s">
        <v>94</v>
      </c>
      <c r="F9" s="523" t="s">
        <v>12</v>
      </c>
      <c r="G9" s="524"/>
      <c r="H9" s="142"/>
    </row>
    <row r="10" spans="1:7" s="130" customFormat="1" ht="39">
      <c r="A10" s="510" t="s">
        <v>4</v>
      </c>
      <c r="B10" s="144" t="s">
        <v>234</v>
      </c>
      <c r="C10" s="144" t="s">
        <v>106</v>
      </c>
      <c r="D10" s="150" t="s">
        <v>365</v>
      </c>
      <c r="E10" s="150" t="s">
        <v>236</v>
      </c>
      <c r="F10" s="506" t="s">
        <v>235</v>
      </c>
      <c r="G10" s="507"/>
    </row>
    <row r="11" spans="1:7" s="130" customFormat="1" ht="19.5">
      <c r="A11" s="511"/>
      <c r="B11" s="147" t="s">
        <v>41</v>
      </c>
      <c r="C11" s="147" t="s">
        <v>362</v>
      </c>
      <c r="D11" s="151" t="s">
        <v>364</v>
      </c>
      <c r="E11" s="147" t="s">
        <v>96</v>
      </c>
      <c r="F11" s="508" t="s">
        <v>97</v>
      </c>
      <c r="G11" s="509"/>
    </row>
    <row r="12" spans="1:7" s="130" customFormat="1" ht="39">
      <c r="A12" s="503"/>
      <c r="B12" s="144" t="s">
        <v>205</v>
      </c>
      <c r="C12" s="147" t="s">
        <v>363</v>
      </c>
      <c r="D12" s="151" t="s">
        <v>206</v>
      </c>
      <c r="E12" s="147" t="s">
        <v>204</v>
      </c>
      <c r="F12" s="508" t="s">
        <v>203</v>
      </c>
      <c r="G12" s="509"/>
    </row>
    <row r="13" spans="1:7" s="130" customFormat="1" ht="19.5">
      <c r="A13" s="502" t="s">
        <v>3</v>
      </c>
      <c r="B13" s="147" t="s">
        <v>20</v>
      </c>
      <c r="C13" s="147" t="s">
        <v>106</v>
      </c>
      <c r="D13" s="147" t="s">
        <v>157</v>
      </c>
      <c r="E13" s="147" t="s">
        <v>98</v>
      </c>
      <c r="F13" s="504" t="s">
        <v>99</v>
      </c>
      <c r="G13" s="505"/>
    </row>
    <row r="14" spans="1:7" s="130" customFormat="1" ht="19.5">
      <c r="A14" s="503"/>
      <c r="B14" s="147" t="s">
        <v>42</v>
      </c>
      <c r="C14" s="147" t="s">
        <v>140</v>
      </c>
      <c r="D14" s="151" t="s">
        <v>158</v>
      </c>
      <c r="E14" s="147" t="s">
        <v>100</v>
      </c>
      <c r="F14" s="508" t="s">
        <v>101</v>
      </c>
      <c r="G14" s="509"/>
    </row>
    <row r="15" spans="1:7" s="130" customFormat="1" ht="19.5">
      <c r="A15" s="502" t="s">
        <v>102</v>
      </c>
      <c r="B15" s="147" t="s">
        <v>159</v>
      </c>
      <c r="C15" s="147" t="s">
        <v>103</v>
      </c>
      <c r="D15" s="151" t="s">
        <v>123</v>
      </c>
      <c r="E15" s="151" t="s">
        <v>104</v>
      </c>
      <c r="F15" s="504" t="s">
        <v>105</v>
      </c>
      <c r="G15" s="505"/>
    </row>
    <row r="16" spans="1:7" s="130" customFormat="1" ht="39">
      <c r="A16" s="503"/>
      <c r="B16" s="147" t="s">
        <v>160</v>
      </c>
      <c r="C16" s="147" t="s">
        <v>63</v>
      </c>
      <c r="D16" s="151" t="s">
        <v>161</v>
      </c>
      <c r="E16" s="147" t="s">
        <v>107</v>
      </c>
      <c r="F16" s="508" t="s">
        <v>105</v>
      </c>
      <c r="G16" s="541"/>
    </row>
    <row r="17" spans="1:7" s="130" customFormat="1" ht="39">
      <c r="A17" s="511" t="s">
        <v>5</v>
      </c>
      <c r="B17" s="147" t="s">
        <v>43</v>
      </c>
      <c r="C17" s="147" t="s">
        <v>108</v>
      </c>
      <c r="D17" s="151" t="s">
        <v>162</v>
      </c>
      <c r="E17" s="147" t="s">
        <v>109</v>
      </c>
      <c r="F17" s="508" t="s">
        <v>110</v>
      </c>
      <c r="G17" s="509"/>
    </row>
    <row r="18" spans="1:7" s="130" customFormat="1" ht="39">
      <c r="A18" s="511"/>
      <c r="B18" s="147" t="s">
        <v>78</v>
      </c>
      <c r="C18" s="147" t="s">
        <v>103</v>
      </c>
      <c r="D18" s="151" t="s">
        <v>163</v>
      </c>
      <c r="E18" s="151" t="s">
        <v>164</v>
      </c>
      <c r="F18" s="504" t="s">
        <v>111</v>
      </c>
      <c r="G18" s="505"/>
    </row>
    <row r="19" spans="1:7" s="130" customFormat="1" ht="39">
      <c r="A19" s="511"/>
      <c r="B19" s="147" t="s">
        <v>209</v>
      </c>
      <c r="C19" s="147" t="s">
        <v>207</v>
      </c>
      <c r="D19" s="151" t="s">
        <v>208</v>
      </c>
      <c r="E19" s="151" t="s">
        <v>214</v>
      </c>
      <c r="F19" s="504" t="s">
        <v>213</v>
      </c>
      <c r="G19" s="505"/>
    </row>
    <row r="20" spans="1:7" s="130" customFormat="1" ht="39">
      <c r="A20" s="503"/>
      <c r="B20" s="147" t="s">
        <v>217</v>
      </c>
      <c r="C20" s="147" t="s">
        <v>216</v>
      </c>
      <c r="D20" s="151" t="s">
        <v>218</v>
      </c>
      <c r="E20" s="151" t="s">
        <v>219</v>
      </c>
      <c r="F20" s="504" t="s">
        <v>220</v>
      </c>
      <c r="G20" s="505"/>
    </row>
    <row r="21" spans="1:7" s="130" customFormat="1" ht="39">
      <c r="A21" s="502" t="s">
        <v>11</v>
      </c>
      <c r="B21" s="147" t="s">
        <v>165</v>
      </c>
      <c r="C21" s="147" t="s">
        <v>95</v>
      </c>
      <c r="D21" s="151" t="s">
        <v>166</v>
      </c>
      <c r="E21" s="147" t="s">
        <v>13</v>
      </c>
      <c r="F21" s="504" t="s">
        <v>112</v>
      </c>
      <c r="G21" s="505"/>
    </row>
    <row r="22" spans="1:7" s="130" customFormat="1" ht="39">
      <c r="A22" s="511"/>
      <c r="B22" s="147" t="s">
        <v>167</v>
      </c>
      <c r="C22" s="147" t="s">
        <v>221</v>
      </c>
      <c r="D22" s="151" t="s">
        <v>168</v>
      </c>
      <c r="E22" s="147" t="s">
        <v>113</v>
      </c>
      <c r="F22" s="508" t="s">
        <v>114</v>
      </c>
      <c r="G22" s="509"/>
    </row>
    <row r="23" spans="1:7" s="130" customFormat="1" ht="39">
      <c r="A23" s="543"/>
      <c r="B23" s="147" t="s">
        <v>210</v>
      </c>
      <c r="C23" s="147" t="s">
        <v>216</v>
      </c>
      <c r="D23" s="151" t="s">
        <v>211</v>
      </c>
      <c r="E23" s="147" t="s">
        <v>212</v>
      </c>
      <c r="F23" s="508" t="s">
        <v>112</v>
      </c>
      <c r="G23" s="509"/>
    </row>
    <row r="24" spans="1:7" s="130" customFormat="1" ht="19.5">
      <c r="A24" s="502" t="s">
        <v>28</v>
      </c>
      <c r="B24" s="144" t="s">
        <v>226</v>
      </c>
      <c r="C24" s="147" t="s">
        <v>228</v>
      </c>
      <c r="D24" s="147" t="s">
        <v>169</v>
      </c>
      <c r="E24" s="144" t="s">
        <v>91</v>
      </c>
      <c r="F24" s="506" t="s">
        <v>227</v>
      </c>
      <c r="G24" s="507"/>
    </row>
    <row r="25" spans="1:7" s="130" customFormat="1" ht="39">
      <c r="A25" s="503"/>
      <c r="B25" s="144" t="s">
        <v>85</v>
      </c>
      <c r="C25" s="144" t="s">
        <v>115</v>
      </c>
      <c r="D25" s="151" t="s">
        <v>170</v>
      </c>
      <c r="E25" s="144" t="s">
        <v>116</v>
      </c>
      <c r="F25" s="506" t="s">
        <v>117</v>
      </c>
      <c r="G25" s="507"/>
    </row>
    <row r="26" spans="1:7" s="130" customFormat="1" ht="19.5">
      <c r="A26" s="146" t="s">
        <v>145</v>
      </c>
      <c r="B26" s="147" t="s">
        <v>171</v>
      </c>
      <c r="C26" s="147" t="s">
        <v>228</v>
      </c>
      <c r="D26" s="151" t="s">
        <v>153</v>
      </c>
      <c r="E26" s="147" t="s">
        <v>146</v>
      </c>
      <c r="F26" s="504" t="s">
        <v>147</v>
      </c>
      <c r="G26" s="505"/>
    </row>
    <row r="27" spans="1:21" s="130" customFormat="1" ht="31.5" thickBot="1">
      <c r="A27" s="154" t="s">
        <v>29</v>
      </c>
      <c r="B27" s="155" t="s">
        <v>32</v>
      </c>
      <c r="C27" s="155" t="s">
        <v>366</v>
      </c>
      <c r="D27" s="136" t="s">
        <v>129</v>
      </c>
      <c r="E27" s="155" t="s">
        <v>118</v>
      </c>
      <c r="F27" s="527" t="s">
        <v>119</v>
      </c>
      <c r="G27" s="528"/>
      <c r="H27" s="173"/>
      <c r="N27" s="197"/>
      <c r="O27" s="196"/>
      <c r="P27" s="194"/>
      <c r="Q27" s="196"/>
      <c r="T27" s="194"/>
      <c r="U27" s="195"/>
    </row>
    <row r="28" spans="1:2" s="130" customFormat="1" ht="19.5">
      <c r="A28" s="152"/>
      <c r="B28" s="152"/>
    </row>
    <row r="29" spans="1:7" s="130" customFormat="1" ht="16.5" customHeight="1" thickBot="1">
      <c r="A29" s="540" t="s">
        <v>172</v>
      </c>
      <c r="B29" s="540"/>
      <c r="C29" s="138"/>
      <c r="D29" s="126"/>
      <c r="E29" s="126"/>
      <c r="F29" s="126"/>
      <c r="G29" s="126"/>
    </row>
    <row r="30" spans="1:7" s="126" customFormat="1" ht="32.25" customHeight="1" thickBot="1">
      <c r="A30" s="139" t="s">
        <v>155</v>
      </c>
      <c r="B30" s="538" t="s">
        <v>10</v>
      </c>
      <c r="C30" s="546"/>
      <c r="D30" s="140" t="s">
        <v>173</v>
      </c>
      <c r="E30" s="140" t="s">
        <v>93</v>
      </c>
      <c r="F30" s="523" t="s">
        <v>94</v>
      </c>
      <c r="G30" s="524"/>
    </row>
    <row r="31" spans="1:7" s="130" customFormat="1" ht="23.25" customHeight="1">
      <c r="A31" s="149" t="s">
        <v>4</v>
      </c>
      <c r="B31" s="547" t="s">
        <v>80</v>
      </c>
      <c r="C31" s="548"/>
      <c r="D31" s="144" t="s">
        <v>414</v>
      </c>
      <c r="E31" s="144" t="s">
        <v>120</v>
      </c>
      <c r="F31" s="506" t="s">
        <v>121</v>
      </c>
      <c r="G31" s="507"/>
    </row>
    <row r="32" spans="1:7" s="130" customFormat="1" ht="24" customHeight="1">
      <c r="A32" s="146" t="s">
        <v>3</v>
      </c>
      <c r="B32" s="508" t="s">
        <v>149</v>
      </c>
      <c r="C32" s="531"/>
      <c r="D32" s="147" t="s">
        <v>174</v>
      </c>
      <c r="E32" s="147" t="s">
        <v>122</v>
      </c>
      <c r="F32" s="504" t="s">
        <v>98</v>
      </c>
      <c r="G32" s="505"/>
    </row>
    <row r="33" spans="1:7" s="130" customFormat="1" ht="24" customHeight="1">
      <c r="A33" s="146" t="s">
        <v>102</v>
      </c>
      <c r="B33" s="508" t="s">
        <v>369</v>
      </c>
      <c r="C33" s="531"/>
      <c r="D33" s="147" t="s">
        <v>175</v>
      </c>
      <c r="E33" s="147" t="s">
        <v>123</v>
      </c>
      <c r="F33" s="504" t="s">
        <v>104</v>
      </c>
      <c r="G33" s="505"/>
    </row>
    <row r="34" spans="1:7" s="130" customFormat="1" ht="24" customHeight="1">
      <c r="A34" s="146" t="s">
        <v>5</v>
      </c>
      <c r="B34" s="508" t="s">
        <v>81</v>
      </c>
      <c r="C34" s="531"/>
      <c r="D34" s="147" t="s">
        <v>176</v>
      </c>
      <c r="E34" s="147" t="s">
        <v>124</v>
      </c>
      <c r="F34" s="504" t="s">
        <v>125</v>
      </c>
      <c r="G34" s="505"/>
    </row>
    <row r="35" spans="1:10" s="130" customFormat="1" ht="24" customHeight="1">
      <c r="A35" s="143" t="s">
        <v>126</v>
      </c>
      <c r="B35" s="508" t="s">
        <v>148</v>
      </c>
      <c r="C35" s="531"/>
      <c r="D35" s="147" t="s">
        <v>177</v>
      </c>
      <c r="E35" s="147" t="s">
        <v>127</v>
      </c>
      <c r="F35" s="504" t="s">
        <v>128</v>
      </c>
      <c r="G35" s="505"/>
      <c r="J35" s="153"/>
    </row>
    <row r="36" spans="1:7" s="130" customFormat="1" ht="24" customHeight="1">
      <c r="A36" s="147" t="s">
        <v>28</v>
      </c>
      <c r="B36" s="508" t="s">
        <v>83</v>
      </c>
      <c r="C36" s="531"/>
      <c r="D36" s="147" t="s">
        <v>178</v>
      </c>
      <c r="E36" s="144" t="s">
        <v>90</v>
      </c>
      <c r="F36" s="506" t="s">
        <v>91</v>
      </c>
      <c r="G36" s="507"/>
    </row>
    <row r="37" spans="1:10" s="130" customFormat="1" ht="24" customHeight="1">
      <c r="A37" s="147" t="s">
        <v>150</v>
      </c>
      <c r="B37" s="508" t="s">
        <v>151</v>
      </c>
      <c r="C37" s="531"/>
      <c r="D37" s="147" t="s">
        <v>152</v>
      </c>
      <c r="E37" s="144" t="s">
        <v>153</v>
      </c>
      <c r="F37" s="506" t="s">
        <v>146</v>
      </c>
      <c r="G37" s="507"/>
      <c r="J37" s="153"/>
    </row>
    <row r="38" spans="1:10" s="130" customFormat="1" ht="24" customHeight="1" thickBot="1">
      <c r="A38" s="154" t="s">
        <v>29</v>
      </c>
      <c r="B38" s="529" t="s">
        <v>30</v>
      </c>
      <c r="C38" s="530"/>
      <c r="D38" s="155" t="s">
        <v>179</v>
      </c>
      <c r="E38" s="155" t="s">
        <v>129</v>
      </c>
      <c r="F38" s="527" t="s">
        <v>118</v>
      </c>
      <c r="G38" s="528"/>
      <c r="H38" s="173"/>
      <c r="J38" s="153"/>
    </row>
    <row r="39" spans="1:4" s="130" customFormat="1" ht="24" customHeight="1">
      <c r="A39" s="152"/>
      <c r="B39" s="152"/>
      <c r="C39" s="152"/>
      <c r="D39" s="152"/>
    </row>
    <row r="40" spans="1:7" s="130" customFormat="1" ht="16.5" customHeight="1" thickBot="1">
      <c r="A40" s="540" t="s">
        <v>180</v>
      </c>
      <c r="B40" s="540"/>
      <c r="C40" s="125"/>
      <c r="D40" s="126"/>
      <c r="E40" s="126"/>
      <c r="F40" s="126"/>
      <c r="G40" s="330"/>
    </row>
    <row r="41" spans="1:7" s="126" customFormat="1" ht="32.25" customHeight="1" thickBot="1">
      <c r="A41" s="139" t="s">
        <v>155</v>
      </c>
      <c r="B41" s="538" t="s">
        <v>181</v>
      </c>
      <c r="C41" s="539"/>
      <c r="D41" s="140" t="s">
        <v>93</v>
      </c>
      <c r="E41" s="141" t="s">
        <v>94</v>
      </c>
      <c r="G41" s="330"/>
    </row>
    <row r="42" spans="1:5" s="130" customFormat="1" ht="19.5">
      <c r="A42" s="149" t="s">
        <v>4</v>
      </c>
      <c r="B42" s="544" t="s">
        <v>80</v>
      </c>
      <c r="C42" s="545"/>
      <c r="D42" s="144" t="s">
        <v>88</v>
      </c>
      <c r="E42" s="145" t="s">
        <v>89</v>
      </c>
    </row>
    <row r="43" spans="1:5" s="130" customFormat="1" ht="21" customHeight="1">
      <c r="A43" s="143" t="s">
        <v>3</v>
      </c>
      <c r="B43" s="508" t="s">
        <v>80</v>
      </c>
      <c r="C43" s="531"/>
      <c r="D43" s="144" t="s">
        <v>367</v>
      </c>
      <c r="E43" s="145" t="s">
        <v>368</v>
      </c>
    </row>
    <row r="44" spans="1:5" s="130" customFormat="1" ht="21" customHeight="1">
      <c r="A44" s="146" t="s">
        <v>102</v>
      </c>
      <c r="B44" s="508" t="s">
        <v>369</v>
      </c>
      <c r="C44" s="531"/>
      <c r="D44" s="147" t="s">
        <v>231</v>
      </c>
      <c r="E44" s="148" t="s">
        <v>232</v>
      </c>
    </row>
    <row r="45" spans="1:5" s="130" customFormat="1" ht="21" customHeight="1">
      <c r="A45" s="146" t="s">
        <v>5</v>
      </c>
      <c r="B45" s="508" t="s">
        <v>81</v>
      </c>
      <c r="C45" s="531"/>
      <c r="D45" s="147" t="s">
        <v>127</v>
      </c>
      <c r="E45" s="148" t="s">
        <v>128</v>
      </c>
    </row>
    <row r="46" spans="1:6" s="130" customFormat="1" ht="21" customHeight="1">
      <c r="A46" s="143" t="s">
        <v>6</v>
      </c>
      <c r="B46" s="508" t="s">
        <v>81</v>
      </c>
      <c r="C46" s="531"/>
      <c r="D46" s="147" t="s">
        <v>130</v>
      </c>
      <c r="E46" s="148" t="s">
        <v>131</v>
      </c>
      <c r="F46" s="331"/>
    </row>
    <row r="47" spans="1:5" s="130" customFormat="1" ht="21" customHeight="1">
      <c r="A47" s="146" t="s">
        <v>28</v>
      </c>
      <c r="B47" s="508" t="s">
        <v>83</v>
      </c>
      <c r="C47" s="531"/>
      <c r="D47" s="144" t="s">
        <v>90</v>
      </c>
      <c r="E47" s="145" t="s">
        <v>91</v>
      </c>
    </row>
    <row r="48" spans="1:8" s="130" customFormat="1" ht="24" customHeight="1">
      <c r="A48" s="147" t="s">
        <v>145</v>
      </c>
      <c r="B48" s="508" t="s">
        <v>196</v>
      </c>
      <c r="C48" s="531"/>
      <c r="D48" s="147" t="s">
        <v>197</v>
      </c>
      <c r="E48" s="148" t="s">
        <v>198</v>
      </c>
      <c r="H48" s="153"/>
    </row>
    <row r="49" spans="1:8" s="130" customFormat="1" ht="24" customHeight="1" thickBot="1">
      <c r="A49" s="154" t="s">
        <v>29</v>
      </c>
      <c r="B49" s="529" t="s">
        <v>82</v>
      </c>
      <c r="C49" s="530"/>
      <c r="D49" s="155" t="s">
        <v>92</v>
      </c>
      <c r="E49" s="156" t="s">
        <v>132</v>
      </c>
      <c r="H49" s="153"/>
    </row>
    <row r="50" s="130" customFormat="1" ht="24" customHeight="1"/>
    <row r="51" spans="1:7" s="130" customFormat="1" ht="16.5" customHeight="1" thickBot="1">
      <c r="A51" s="540" t="s">
        <v>182</v>
      </c>
      <c r="B51" s="540"/>
      <c r="C51" s="125"/>
      <c r="D51" s="126"/>
      <c r="E51" s="126"/>
      <c r="F51" s="126"/>
      <c r="G51" s="126"/>
    </row>
    <row r="52" spans="1:7" s="126" customFormat="1" ht="32.25" customHeight="1" thickBot="1">
      <c r="A52" s="139" t="s">
        <v>183</v>
      </c>
      <c r="B52" s="538" t="s">
        <v>184</v>
      </c>
      <c r="C52" s="539"/>
      <c r="D52" s="140" t="s">
        <v>93</v>
      </c>
      <c r="E52" s="140" t="s">
        <v>94</v>
      </c>
      <c r="F52" s="523" t="s">
        <v>9</v>
      </c>
      <c r="G52" s="524"/>
    </row>
    <row r="53" spans="1:7" s="130" customFormat="1" ht="24.75" customHeight="1">
      <c r="A53" s="149" t="s">
        <v>4</v>
      </c>
      <c r="B53" s="533" t="s">
        <v>370</v>
      </c>
      <c r="C53" s="534"/>
      <c r="D53" s="144" t="s">
        <v>357</v>
      </c>
      <c r="E53" s="144" t="s">
        <v>358</v>
      </c>
      <c r="F53" s="506" t="s">
        <v>371</v>
      </c>
      <c r="G53" s="507"/>
    </row>
    <row r="54" spans="1:7" s="334" customFormat="1" ht="24" customHeight="1">
      <c r="A54" s="332" t="s">
        <v>3</v>
      </c>
      <c r="B54" s="535" t="s">
        <v>133</v>
      </c>
      <c r="C54" s="542"/>
      <c r="D54" s="333" t="s">
        <v>372</v>
      </c>
      <c r="E54" s="333" t="s">
        <v>373</v>
      </c>
      <c r="F54" s="537" t="s">
        <v>374</v>
      </c>
      <c r="G54" s="526"/>
    </row>
    <row r="55" spans="1:7" s="334" customFormat="1" ht="24" customHeight="1">
      <c r="A55" s="335" t="s">
        <v>102</v>
      </c>
      <c r="B55" s="535" t="s">
        <v>369</v>
      </c>
      <c r="C55" s="536"/>
      <c r="D55" s="333" t="s">
        <v>231</v>
      </c>
      <c r="E55" s="333" t="s">
        <v>233</v>
      </c>
      <c r="F55" s="525" t="s">
        <v>375</v>
      </c>
      <c r="G55" s="526"/>
    </row>
    <row r="56" spans="1:7" s="130" customFormat="1" ht="24" customHeight="1">
      <c r="A56" s="146" t="s">
        <v>5</v>
      </c>
      <c r="B56" s="532" t="s">
        <v>81</v>
      </c>
      <c r="C56" s="532"/>
      <c r="D56" s="147" t="s">
        <v>127</v>
      </c>
      <c r="E56" s="147" t="s">
        <v>128</v>
      </c>
      <c r="F56" s="504" t="s">
        <v>376</v>
      </c>
      <c r="G56" s="505"/>
    </row>
    <row r="57" spans="1:8" s="130" customFormat="1" ht="24" customHeight="1">
      <c r="A57" s="146" t="s">
        <v>6</v>
      </c>
      <c r="B57" s="508" t="s">
        <v>134</v>
      </c>
      <c r="C57" s="531"/>
      <c r="D57" s="147" t="s">
        <v>135</v>
      </c>
      <c r="E57" s="147" t="s">
        <v>136</v>
      </c>
      <c r="F57" s="504" t="s">
        <v>377</v>
      </c>
      <c r="G57" s="505"/>
      <c r="H57" s="157"/>
    </row>
    <row r="58" spans="1:7" s="130" customFormat="1" ht="24" customHeight="1">
      <c r="A58" s="149" t="s">
        <v>28</v>
      </c>
      <c r="B58" s="508" t="s">
        <v>83</v>
      </c>
      <c r="C58" s="531"/>
      <c r="D58" s="144" t="s">
        <v>90</v>
      </c>
      <c r="E58" s="144" t="s">
        <v>91</v>
      </c>
      <c r="F58" s="506" t="s">
        <v>378</v>
      </c>
      <c r="G58" s="507"/>
    </row>
    <row r="59" spans="1:7" s="130" customFormat="1" ht="24" customHeight="1">
      <c r="A59" s="147" t="s">
        <v>145</v>
      </c>
      <c r="B59" s="508" t="s">
        <v>199</v>
      </c>
      <c r="C59" s="531"/>
      <c r="D59" s="147" t="s">
        <v>197</v>
      </c>
      <c r="E59" s="147" t="s">
        <v>198</v>
      </c>
      <c r="F59" s="504" t="s">
        <v>379</v>
      </c>
      <c r="G59" s="505"/>
    </row>
    <row r="60" spans="1:10" s="130" customFormat="1" ht="24" customHeight="1" thickBot="1">
      <c r="A60" s="154" t="s">
        <v>29</v>
      </c>
      <c r="B60" s="529" t="s">
        <v>82</v>
      </c>
      <c r="C60" s="530"/>
      <c r="D60" s="155" t="s">
        <v>92</v>
      </c>
      <c r="E60" s="155" t="s">
        <v>132</v>
      </c>
      <c r="F60" s="527" t="s">
        <v>31</v>
      </c>
      <c r="G60" s="528"/>
      <c r="J60" s="153"/>
    </row>
    <row r="61" s="130" customFormat="1" ht="24" customHeight="1"/>
    <row r="62" spans="1:6" s="158" customFormat="1" ht="16.5" customHeight="1">
      <c r="A62" s="124"/>
      <c r="B62" s="124"/>
      <c r="C62" s="124"/>
      <c r="D62" s="124"/>
      <c r="E62" s="124"/>
      <c r="F62" s="124"/>
    </row>
    <row r="63" spans="1:6" s="158" customFormat="1" ht="16.5" customHeight="1">
      <c r="A63" s="124"/>
      <c r="B63" s="124"/>
      <c r="C63" s="124"/>
      <c r="D63" s="124"/>
      <c r="E63" s="124"/>
      <c r="F63" s="124"/>
    </row>
    <row r="65" ht="18.75" customHeight="1">
      <c r="C65" s="193"/>
    </row>
    <row r="68" ht="18.75" customHeight="1">
      <c r="A68" s="123"/>
    </row>
  </sheetData>
  <sheetProtection/>
  <mergeCells count="80">
    <mergeCell ref="B38:C38"/>
    <mergeCell ref="B33:C33"/>
    <mergeCell ref="B30:C30"/>
    <mergeCell ref="F18:G18"/>
    <mergeCell ref="B31:C31"/>
    <mergeCell ref="B37:C37"/>
    <mergeCell ref="F38:G38"/>
    <mergeCell ref="B54:C54"/>
    <mergeCell ref="F22:G22"/>
    <mergeCell ref="A29:B29"/>
    <mergeCell ref="F25:G25"/>
    <mergeCell ref="B34:C34"/>
    <mergeCell ref="A21:A23"/>
    <mergeCell ref="B42:C42"/>
    <mergeCell ref="B41:C41"/>
    <mergeCell ref="A40:B40"/>
    <mergeCell ref="B48:C48"/>
    <mergeCell ref="F16:G16"/>
    <mergeCell ref="F20:G20"/>
    <mergeCell ref="F21:G21"/>
    <mergeCell ref="F27:G27"/>
    <mergeCell ref="F26:G26"/>
    <mergeCell ref="B35:C35"/>
    <mergeCell ref="F30:G30"/>
    <mergeCell ref="F24:G24"/>
    <mergeCell ref="B55:C55"/>
    <mergeCell ref="F54:G54"/>
    <mergeCell ref="F31:G31"/>
    <mergeCell ref="B32:C32"/>
    <mergeCell ref="F33:G33"/>
    <mergeCell ref="F32:G32"/>
    <mergeCell ref="B36:C36"/>
    <mergeCell ref="B52:C52"/>
    <mergeCell ref="B47:C47"/>
    <mergeCell ref="A51:B51"/>
    <mergeCell ref="B43:C43"/>
    <mergeCell ref="B45:C45"/>
    <mergeCell ref="B53:C53"/>
    <mergeCell ref="B49:C49"/>
    <mergeCell ref="B44:C44"/>
    <mergeCell ref="B46:C46"/>
    <mergeCell ref="F60:G60"/>
    <mergeCell ref="B60:C60"/>
    <mergeCell ref="B58:C58"/>
    <mergeCell ref="F56:G56"/>
    <mergeCell ref="B56:C56"/>
    <mergeCell ref="B59:C59"/>
    <mergeCell ref="F57:G57"/>
    <mergeCell ref="F59:G59"/>
    <mergeCell ref="B57:C57"/>
    <mergeCell ref="F53:G53"/>
    <mergeCell ref="F52:G52"/>
    <mergeCell ref="F58:G58"/>
    <mergeCell ref="F55:G55"/>
    <mergeCell ref="F37:G37"/>
    <mergeCell ref="F12:G12"/>
    <mergeCell ref="F34:G34"/>
    <mergeCell ref="F35:G35"/>
    <mergeCell ref="F36:G36"/>
    <mergeCell ref="F23:G23"/>
    <mergeCell ref="A6:B6"/>
    <mergeCell ref="F15:G15"/>
    <mergeCell ref="A1:B1"/>
    <mergeCell ref="A4:B4"/>
    <mergeCell ref="A5:B5"/>
    <mergeCell ref="F6:G6"/>
    <mergeCell ref="F5:G5"/>
    <mergeCell ref="F4:G4"/>
    <mergeCell ref="F9:G9"/>
    <mergeCell ref="F11:G11"/>
    <mergeCell ref="A24:A25"/>
    <mergeCell ref="F19:G19"/>
    <mergeCell ref="F10:G10"/>
    <mergeCell ref="F17:G17"/>
    <mergeCell ref="A10:A12"/>
    <mergeCell ref="A13:A14"/>
    <mergeCell ref="A15:A16"/>
    <mergeCell ref="F13:G13"/>
    <mergeCell ref="A17:A20"/>
    <mergeCell ref="F14:G14"/>
  </mergeCells>
  <printOptions/>
  <pageMargins left="0.3937007874015748" right="0.3937007874015748" top="0.32" bottom="0.2" header="0.5118110236220472" footer="0.5118110236220472"/>
  <pageSetup fitToHeight="1" fitToWidth="1" horizontalDpi="600" verticalDpi="600" orientation="landscape" paperSize="9" scale="34" r:id="rId1"/>
  <rowBreaks count="2" manualBreakCount="2">
    <brk id="61" max="5" man="1"/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山九株式会社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山九株式会社</dc:creator>
  <cp:keywords/>
  <dc:description/>
  <cp:lastModifiedBy>Yang</cp:lastModifiedBy>
  <cp:lastPrinted>2023-06-23T07:41:47Z</cp:lastPrinted>
  <dcterms:created xsi:type="dcterms:W3CDTF">2009-11-18T01:00:17Z</dcterms:created>
  <dcterms:modified xsi:type="dcterms:W3CDTF">2024-05-20T05:03:14Z</dcterms:modified>
  <cp:category/>
  <cp:version/>
  <cp:contentType/>
  <cp:contentStatus/>
</cp:coreProperties>
</file>